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19" documentId="120_S{2AC9BD13-BADA-5192-A53E-5A8FF88502F6}" xr6:coauthVersionLast="47" xr6:coauthVersionMax="47" xr10:uidLastSave="{929448DF-1D7F-4143-A3EA-17C2AC4370D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<sst xmlns="http://schemas.openxmlformats.org/spreadsheetml/2006/main" count="181608" uniqueCount="39220">
  <si>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</si>
  <si>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</si>
  <si>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</si>
  <si>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</si>
  <si>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</si>
  <si>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</si>
  <si>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</si>
  <si>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</si>
  <si>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</si>
  <si>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</si>
  <si>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</si>
  <si>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</si>
  <si>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</si>
  <si>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</si>
  <si>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</si>
  <si>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</si>
  <si>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</si>
  <si>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</si>
  <si>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</si>
  <si>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</si>
  <si>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</si>
  <si>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</si>
  <si>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</si>
  <si>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</si>
  <si>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</si>
  <si>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</si>
  <si>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</si>
  <si>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</si>
  <si>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</si>
  <si>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</si>
  <si>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</si>
  <si>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</si>
  <si>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</si>
  <si>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</si>
  <si>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</si>
  <si>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</si>
  <si>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</si>
  <si>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</si>
  <si>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</si>
  <si>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</si>
  <si>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</si>
  <si>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</si>
  <si>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</si>
  <si>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</si>
  <si>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</si>
  <si>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</si>
  <si>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</si>
  <si>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</si>
  <si>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</si>
  <si>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</si>
  <si>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</si>
  <si>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</si>
  <si>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</si>
  <si>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</si>
  <si>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</si>
  <si>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</si>
  <si>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</si>
  <si>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</si>
  <si>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</si>
  <si>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</si>
  <si>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</si>
  <si>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</si>
  <si>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</si>
  <si>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</si>
  <si>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</si>
  <si>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</si>
  <si>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</si>
  <si>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</si>
  <si>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</si>
  <si>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</si>
  <si>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</si>
  <si>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</si>
  <si>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</si>
  <si>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</si>
  <si>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</si>
  <si>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</si>
  <si>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</si>
  <si>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</si>
  <si>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</si>
  <si>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</si>
  <si>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</si>
  <si>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</si>
  <si>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</si>
  <si>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</si>
  <si>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</si>
  <si>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</si>
  <si>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</si>
  <si>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</si>
  <si>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</si>
  <si>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</si>
  <si>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</si>
  <si>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</si>
  <si>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</si>
  <si>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</si>
  <si>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</si>
  <si>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</si>
  <si>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</si>
  <si>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</si>
  <si>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</si>
  <si>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</si>
  <si>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</si>
  <si>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</si>
  <si>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</si>
  <si>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</si>
  <si>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</si>
  <si>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</si>
  <si>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</si>
  <si>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</si>
  <si>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</si>
  <si>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</si>
  <si>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</si>
  <si>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</si>
  <si>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</si>
  <si>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</si>
  <si>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</si>
  <si>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</si>
  <si>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</si>
  <si>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</si>
  <si>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</si>
  <si>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</si>
  <si>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</si>
  <si>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</si>
  <si>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</si>
  <si>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</si>
  <si>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</si>
  <si>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</si>
  <si>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</si>
  <si>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</si>
  <si>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</si>
  <si>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</si>
  <si>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</si>
  <si>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</si>
  <si>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</si>
  <si>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</si>
  <si>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</si>
  <si>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</si>
  <si>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</si>
  <si>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</si>
  <si>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</si>
  <si>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</si>
  <si>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</si>
  <si>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</si>
  <si>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</si>
  <si>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</si>
  <si>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</si>
  <si>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</si>
  <si>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</si>
  <si>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</si>
  <si>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</si>
  <si>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</si>
  <si>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</si>
  <si>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</si>
  <si>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</si>
  <si>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</si>
  <si>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</si>
  <si>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</si>
  <si>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</si>
  <si>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</si>
  <si>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</si>
  <si>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</si>
  <si>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</si>
  <si>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</si>
  <si>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</si>
  <si>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</si>
  <si>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</si>
  <si>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</si>
  <si>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</si>
  <si>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</si>
  <si>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</si>
  <si>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</si>
  <si>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</si>
  <si>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</si>
  <si>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</si>
  <si>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</si>
  <si>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</si>
  <si>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</si>
  <si>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</si>
  <si>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</si>
  <si>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</si>
  <si>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</si>
  <si>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</si>
  <si>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</si>
  <si>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</si>
  <si>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</si>
  <si>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</si>
  <si>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</si>
  <si>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</si>
  <si>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</si>
  <si>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</si>
  <si>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</si>
  <si>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</si>
  <si>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</si>
  <si>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</si>
  <si>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</si>
  <si>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</si>
  <si>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</si>
  <si>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</si>
  <si>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</si>
  <si>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</si>
  <si>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</si>
  <si>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</si>
  <si>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</si>
  <si>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</si>
  <si>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</si>
  <si>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</si>
  <si>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</si>
  <si>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</si>
  <si>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</si>
  <si>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</si>
  <si>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</si>
  <si>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</si>
  <si>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</si>
  <si>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</si>
  <si>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</si>
  <si>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</si>
  <si>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</si>
  <si>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</si>
  <si>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</si>
  <si>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</si>
  <si>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</si>
  <si>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</si>
  <si>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</si>
  <si>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</si>
  <si>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</si>
  <si>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</si>
  <si>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</si>
  <si>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</si>
  <si>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</si>
  <si>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</si>
  <si>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</si>
  <si>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</si>
  <si>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</si>
  <si>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</si>
  <si>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</si>
  <si>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</si>
  <si>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</si>
  <si>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</si>
  <si>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</si>
  <si>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</si>
  <si>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</si>
  <si>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</si>
  <si>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</si>
  <si>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</si>
  <si>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</si>
  <si>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</si>
  <si>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</si>
  <si>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</si>
  <si>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</si>
  <si>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</si>
  <si>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</si>
  <si>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</si>
  <si>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</si>
  <si>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</si>
  <si>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</si>
  <si>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</si>
  <si>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</si>
  <si>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</si>
  <si>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</si>
  <si>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</si>
  <si>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</si>
  <si>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</si>
  <si>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</si>
  <si>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</si>
  <si>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</si>
  <si>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</si>
  <si>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</si>
  <si>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</si>
  <si>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</si>
  <si>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</si>
  <si>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</si>
  <si>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</si>
  <si>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</si>
  <si>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</si>
  <si>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</si>
  <si>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</si>
  <si>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</si>
  <si>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</si>
  <si>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</si>
  <si>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</si>
  <si>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</si>
  <si>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</si>
  <si>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</si>
  <si>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</si>
  <si>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</si>
  <si>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</si>
  <si>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</si>
  <si>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</si>
  <si>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</si>
  <si>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</si>
  <si>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</si>
  <si>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</si>
  <si>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</si>
  <si>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</si>
  <si>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</si>
  <si>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</si>
  <si>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</si>
  <si>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</si>
  <si>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</si>
  <si>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</si>
  <si>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</si>
  <si>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</si>
  <si>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</si>
  <si>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</si>
  <si>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</si>
  <si>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</si>
  <si>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</si>
  <si>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</si>
  <si>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</si>
  <si>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</si>
  <si>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</si>
  <si>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</si>
  <si>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</si>
  <si>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</si>
  <si>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</si>
  <si>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</si>
  <si>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</si>
  <si>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</si>
  <si>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</si>
  <si>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</si>
  <si>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</si>
  <si>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</si>
  <si>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</si>
  <si>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</si>
  <si>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</si>
  <si>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</si>
  <si>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</si>
  <si>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</si>
  <si>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</si>
  <si>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</si>
  <si>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</si>
  <si>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</si>
  <si>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</si>
  <si>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</si>
  <si>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</si>
  <si>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</si>
  <si>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</si>
  <si>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</si>
  <si>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</si>
  <si>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</si>
  <si>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</si>
  <si>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</si>
  <si>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</si>
  <si>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</si>
  <si>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</si>
  <si>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</si>
  <si>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</si>
  <si>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</si>
  <si>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</si>
  <si>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</si>
  <si>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</si>
  <si>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</si>
  <si>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</si>
  <si>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</si>
  <si>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</si>
  <si>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</si>
  <si>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</si>
  <si>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</si>
  <si>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</si>
  <si>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</si>
  <si>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</si>
  <si>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</si>
  <si>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</si>
  <si>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</si>
  <si>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</si>
  <si>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</si>
  <si>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</si>
  <si>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</si>
  <si>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</si>
  <si>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</si>
  <si>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</si>
  <si>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</si>
  <si>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</si>
  <si>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</si>
  <si>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</si>
  <si>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</si>
  <si>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</si>
  <si>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</si>
  <si>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</si>
  <si>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</si>
  <si>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</si>
  <si>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</si>
  <si>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</si>
  <si>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</si>
  <si>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</si>
  <si>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</si>
  <si>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</si>
  <si>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</si>
  <si>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</si>
  <si>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</si>
  <si>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</si>
  <si>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</si>
  <si>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</si>
  <si>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</si>
  <si>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</si>
  <si>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</si>
  <si>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</si>
  <si>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</si>
  <si>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</si>
  <si>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</si>
  <si>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</si>
  <si>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</si>
  <si>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</si>
  <si>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</si>
  <si>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</si>
  <si>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</si>
  <si>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</si>
  <si>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</si>
  <si>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</si>
  <si>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</si>
  <si>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</si>
  <si>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</si>
  <si>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</si>
  <si>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</si>
  <si>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</si>
  <si>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</si>
  <si>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</si>
  <si>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</si>
  <si>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</si>
  <si>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</si>
  <si>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</si>
  <si>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</si>
  <si>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</si>
  <si>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</si>
  <si>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</si>
  <si>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</si>
  <si>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</si>
  <si>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</si>
  <si>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</si>
  <si>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</si>
  <si>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</si>
  <si>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</si>
  <si>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</si>
  <si>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</si>
  <si>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</si>
  <si>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</si>
  <si>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</si>
  <si>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</si>
  <si>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</si>
  <si>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</si>
  <si>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</si>
  <si>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</si>
  <si>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</si>
  <si>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</si>
  <si>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</si>
  <si>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</si>
  <si>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</si>
  <si>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</si>
  <si>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</si>
  <si>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</si>
  <si>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</si>
  <si>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</si>
  <si>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</si>
  <si>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</si>
  <si>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</si>
  <si>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</si>
  <si>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</si>
  <si>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</si>
  <si>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</si>
  <si>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</si>
  <si>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</si>
  <si>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</si>
  <si>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</si>
  <si>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</si>
  <si>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</si>
  <si>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</si>
  <si>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</si>
  <si>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</si>
  <si>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</si>
  <si>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</si>
  <si>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</si>
  <si>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</si>
  <si>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</si>
  <si>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</si>
  <si>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</si>
  <si>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</si>
  <si>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</si>
  <si>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</si>
  <si>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</si>
  <si>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</si>
  <si>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</si>
  <si>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</si>
  <si>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</si>
  <si>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</si>
  <si>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</si>
  <si>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</si>
  <si>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</si>
  <si>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</si>
  <si>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</si>
  <si>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</si>
  <si>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</si>
  <si>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</si>
  <si>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</si>
  <si>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</si>
  <si>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</si>
  <si>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</si>
  <si>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</si>
  <si>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</si>
  <si>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</si>
  <si>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</si>
  <si>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</si>
  <si>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</si>
  <si>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</si>
  <si>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</si>
  <si>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</si>
  <si>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</si>
  <si>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</si>
  <si>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</si>
  <si>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</si>
  <si>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</si>
  <si>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</si>
  <si>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</si>
  <si>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</si>
  <si>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</si>
  <si>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</si>
  <si>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</si>
  <si>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</si>
  <si>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</si>
  <si>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</si>
  <si>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</si>
  <si>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</si>
  <si>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</si>
  <si>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</si>
  <si>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</si>
  <si>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</si>
  <si>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</si>
  <si>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</si>
  <si>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</si>
  <si>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</si>
  <si>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</si>
  <si>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</si>
  <si>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</si>
  <si>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</si>
  <si>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</si>
  <si>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</si>
  <si>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</si>
  <si>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</si>
  <si>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</si>
  <si>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</si>
  <si>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</si>
  <si>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</si>
  <si>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</si>
  <si>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</si>
  <si>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</si>
  <si>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</si>
  <si>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</si>
  <si>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</si>
  <si>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</si>
  <si>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</si>
  <si>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</si>
  <si>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</si>
  <si>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</si>
  <si>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</si>
  <si>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</si>
  <si>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</si>
  <si>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</si>
  <si>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</si>
  <si>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</si>
  <si>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</si>
  <si>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</si>
  <si>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</si>
  <si>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</si>
  <si>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</si>
  <si>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</si>
  <si>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</si>
  <si>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</si>
  <si>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</si>
  <si>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</si>
  <si>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</si>
  <si>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</si>
  <si>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</si>
  <si>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</si>
  <si>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</si>
  <si>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</si>
  <si>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</si>
  <si>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</si>
  <si>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</si>
  <si>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</si>
  <si>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</si>
  <si>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</si>
  <si>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</si>
  <si>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</si>
  <si>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</si>
  <si>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</si>
  <si>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</si>
  <si>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</si>
  <si>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</si>
  <si>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</si>
  <si>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</si>
  <si>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</si>
  <si>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</si>
  <si>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</si>
  <si>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</si>
  <si>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</si>
  <si>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</si>
  <si>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</si>
  <si>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</si>
  <si>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</si>
  <si>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</si>
  <si>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</si>
  <si>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</si>
  <si>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</si>
  <si>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</si>
  <si>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</si>
  <si>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</si>
  <si>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</si>
  <si>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</si>
  <si>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</si>
  <si>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</si>
  <si>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</si>
  <si>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</si>
  <si>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</si>
  <si>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</si>
  <si>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</si>
  <si>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</si>
  <si>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</si>
  <si>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</si>
  <si>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</si>
  <si>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</si>
  <si>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</si>
  <si>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</si>
  <si>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</si>
  <si>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</si>
  <si>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</si>
  <si>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</si>
  <si>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</si>
  <si>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</si>
  <si>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</si>
  <si>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</si>
  <si>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</si>
  <si>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</si>
  <si>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</si>
  <si>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</si>
  <si>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</si>
  <si>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</si>
  <si>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</si>
  <si>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</si>
  <si>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</si>
  <si>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</si>
  <si>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</si>
  <si>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</si>
  <si>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</si>
  <si>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</si>
  <si>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</si>
  <si>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</si>
  <si>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</si>
  <si>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</si>
  <si>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</si>
  <si>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</si>
  <si>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</si>
  <si>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</si>
  <si>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</si>
  <si>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</si>
  <si>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</si>
  <si>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</si>
  <si>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</si>
  <si>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</si>
  <si>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</si>
  <si>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</si>
  <si>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</si>
  <si>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</si>
  <si>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</si>
  <si>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</si>
  <si>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</si>
  <si>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</si>
  <si>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</si>
  <si>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</si>
  <si>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</si>
  <si>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</si>
  <si>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</si>
  <si>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</si>
  <si>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</si>
  <si>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</si>
  <si>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</si>
  <si>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</si>
  <si>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</si>
  <si>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</si>
  <si>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</si>
  <si>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</si>
  <si>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</si>
  <si>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</si>
  <si>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</si>
  <si>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</si>
  <si>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</si>
  <si>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</si>
  <si>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</si>
  <si>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</si>
  <si>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</si>
  <si>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</si>
  <si>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</si>
  <si>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</si>
  <si>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</si>
  <si>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</si>
  <si>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</si>
  <si>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</si>
  <si>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</si>
  <si>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</si>
  <si>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</si>
  <si>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</si>
  <si>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</si>
  <si>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</si>
  <si>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</si>
  <si>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</si>
  <si>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</si>
  <si>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</si>
  <si>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</si>
  <si>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</si>
  <si>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</si>
  <si>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</si>
  <si>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</si>
  <si>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</si>
  <si>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</si>
  <si>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</si>
  <si>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</si>
  <si>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</si>
  <si>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</si>
  <si>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</si>
  <si>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</si>
  <si>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</si>
  <si>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</si>
  <si>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</si>
  <si>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</si>
  <si>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</si>
  <si>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</si>
  <si>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</si>
  <si>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</si>
  <si>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</si>
  <si>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</si>
  <si>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</si>
  <si>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</si>
  <si>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</si>
  <si>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</si>
  <si>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</si>
  <si>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</si>
  <si>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</si>
  <si>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</si>
  <si>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</si>
  <si>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</si>
  <si>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</si>
  <si>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</si>
  <si>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</si>
  <si>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</si>
  <si>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</si>
  <si>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</si>
  <si>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</si>
  <si>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</si>
  <si>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</si>
  <si>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</si>
  <si>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</si>
  <si>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</si>
  <si>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</si>
  <si>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</si>
  <si>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</si>
  <si>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</si>
  <si>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</si>
  <si>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</si>
  <si>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</si>
  <si>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</si>
  <si>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</si>
  <si>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</si>
  <si>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</si>
  <si>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</si>
  <si>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</si>
  <si>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</si>
  <si>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</si>
  <si>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</si>
  <si>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</si>
  <si>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</si>
  <si>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</si>
  <si>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</si>
  <si>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</si>
  <si>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</si>
  <si>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</si>
  <si>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</si>
  <si>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</si>
  <si>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</si>
  <si>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</si>
  <si>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</si>
  <si>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</si>
  <si>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</si>
  <si>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</si>
  <si>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</si>
  <si>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</si>
  <si>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</si>
  <si>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</si>
  <si>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</si>
  <si>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</si>
  <si>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</si>
  <si>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</si>
  <si>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</si>
  <si>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</si>
  <si>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</si>
  <si>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</si>
  <si>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</si>
  <si>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</si>
  <si>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</si>
  <si>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</si>
  <si>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</si>
  <si>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</si>
  <si>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</si>
  <si>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</si>
  <si>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</si>
  <si>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</si>
  <si>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</si>
  <si>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</si>
  <si>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</si>
  <si>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</si>
  <si>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</si>
  <si>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</si>
  <si>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</si>
  <si>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</si>
  <si>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</si>
  <si>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</si>
  <si>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</si>
  <si>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</si>
  <si>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</si>
  <si>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</si>
  <si>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</si>
  <si>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</si>
  <si>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</si>
  <si>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</si>
  <si>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</si>
  <si>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</si>
  <si>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</si>
  <si>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</si>
  <si>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</si>
  <si>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</si>
  <si>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</si>
  <si>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</si>
  <si>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</si>
  <si>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</si>
  <si>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</si>
  <si>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</si>
  <si>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</si>
  <si>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</si>
  <si>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</si>
  <si>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</si>
  <si>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</si>
  <si>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</si>
  <si>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</si>
  <si>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</si>
  <si>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</si>
  <si>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</si>
  <si>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</si>
  <si>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</si>
  <si>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</si>
  <si>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</si>
  <si>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</si>
  <si>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</si>
  <si>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</si>
  <si>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</si>
  <si>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</si>
  <si>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</si>
  <si>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</si>
  <si>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</si>
  <si>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</si>
  <si>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</si>
  <si>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</si>
  <si>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</si>
  <si>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</si>
  <si>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</si>
  <si>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</si>
  <si>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</si>
  <si>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</si>
  <si>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</si>
  <si>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</si>
  <si>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</si>
  <si>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</si>
  <si>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</si>
  <si>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</si>
  <si>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</si>
  <si>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</si>
  <si>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</si>
  <si>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</si>
  <si>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</si>
  <si>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</si>
  <si>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</si>
  <si>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</si>
  <si>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</si>
  <si>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</si>
  <si>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</si>
  <si>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</si>
  <si>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</si>
  <si>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</si>
  <si>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</si>
  <si>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</si>
  <si>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</si>
  <si>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</si>
  <si>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</si>
  <si>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</si>
  <si>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</si>
  <si>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</si>
  <si>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</si>
  <si>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</si>
  <si>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</si>
  <si>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</si>
  <si>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</si>
  <si>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</si>
  <si>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</si>
  <si>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</si>
  <si>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</si>
  <si>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</si>
  <si>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</si>
  <si>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</si>
  <si>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</si>
  <si>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</si>
  <si>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</si>
  <si>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</si>
  <si>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</si>
  <si>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</si>
  <si>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</si>
  <si>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</si>
  <si>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</si>
  <si>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</si>
  <si>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</si>
  <si>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</si>
  <si>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</si>
  <si>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</si>
  <si>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</si>
  <si>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</si>
  <si>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</si>
  <si>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</si>
  <si>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</si>
  <si>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</si>
  <si>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</si>
  <si>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</si>
  <si>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</si>
  <si>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</si>
  <si>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</si>
  <si>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</si>
  <si>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</si>
  <si>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</si>
  <si>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</si>
  <si>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</si>
  <si>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</si>
  <si>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</si>
  <si>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</si>
  <si>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</si>
  <si>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</si>
  <si>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</si>
  <si>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</si>
  <si>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</si>
  <si>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</si>
  <si>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</si>
  <si>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</si>
  <si>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</si>
  <si>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</si>
  <si>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</si>
  <si>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</si>
  <si>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</si>
  <si>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</si>
  <si>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</si>
  <si>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</si>
  <si>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</si>
  <si>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</si>
  <si>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</si>
  <si>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</si>
  <si>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</si>
  <si>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</si>
  <si>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</si>
  <si>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</si>
  <si>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</si>
  <si>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</si>
  <si>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</si>
  <si>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</si>
  <si>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</si>
  <si>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</si>
  <si>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</si>
  <si>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</si>
  <si>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</si>
  <si>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</si>
  <si>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</si>
  <si>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</si>
  <si>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</si>
  <si>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</si>
  <si>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</si>
  <si>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</si>
  <si>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</si>
  <si>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</si>
  <si>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</si>
  <si>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</si>
  <si>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</si>
  <si>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</si>
  <si>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</si>
  <si>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</si>
  <si>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</si>
  <si>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</si>
  <si>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</si>
  <si>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</si>
  <si>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</si>
  <si>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</si>
  <si>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</si>
  <si>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</si>
  <si>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</si>
  <si>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</si>
  <si>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</si>
  <si>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</si>
  <si>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</si>
  <si>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</si>
  <si>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</si>
  <si>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</si>
  <si>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</si>
  <si>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</si>
  <si>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</si>
  <si>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</si>
  <si>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</si>
  <si>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</si>
  <si>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</si>
  <si>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</si>
  <si>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</si>
  <si>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</si>
  <si>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</si>
  <si>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</si>
  <si>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</si>
  <si>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</si>
  <si>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</si>
  <si>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</si>
  <si>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</si>
  <si>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</si>
  <si>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</si>
  <si>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</si>
  <si>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</si>
  <si>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</si>
  <si>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</si>
  <si>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</si>
  <si>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</si>
  <si>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</si>
  <si>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</si>
  <si>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</si>
  <si>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</si>
  <si>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</si>
  <si>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</si>
  <si>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</si>
  <si>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</si>
  <si>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</si>
  <si>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</si>
  <si>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</si>
  <si>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</si>
  <si>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</si>
  <si>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</si>
  <si>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</si>
  <si>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</si>
  <si>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</si>
  <si>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</si>
  <si>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</si>
  <si>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</si>
  <si>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</si>
  <si>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</si>
  <si>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</si>
  <si>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</si>
  <si>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</si>
  <si>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</si>
  <si>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</si>
  <si>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</si>
  <si>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</si>
  <si>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</si>
  <si>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</si>
  <si>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</si>
  <si>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</si>
  <si>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</si>
  <si>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</si>
  <si>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</si>
  <si>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</si>
  <si>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</si>
  <si>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</si>
  <si>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</si>
  <si>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</si>
  <si>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</si>
  <si>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</si>
  <si>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</si>
  <si>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</si>
  <si>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</si>
  <si>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</si>
  <si>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</si>
  <si>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</si>
  <si>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</si>
  <si>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</si>
  <si>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</si>
  <si>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</si>
  <si>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</si>
  <si>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</si>
  <si>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</si>
  <si>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</si>
  <si>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</si>
  <si>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</si>
  <si>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</si>
  <si>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</si>
  <si>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</si>
  <si>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</si>
  <si>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</si>
  <si>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</si>
  <si>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</si>
  <si>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</si>
  <si>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</si>
  <si>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</si>
  <si>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</si>
  <si>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</si>
  <si>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</si>
  <si>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</si>
  <si>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</si>
  <si>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</si>
  <si>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</si>
  <si>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</si>
  <si>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</si>
  <si>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</si>
  <si>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</si>
  <si>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</si>
  <si>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</si>
  <si>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</si>
  <si>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</si>
  <si>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</si>
  <si>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</si>
  <si>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</si>
  <si>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</si>
  <si>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</si>
  <si>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</si>
  <si>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</si>
  <si>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</si>
  <si>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</si>
  <si>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</si>
  <si>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</si>
  <si>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</si>
  <si>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</si>
  <si>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</si>
  <si>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</si>
  <si>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</si>
  <si>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</si>
  <si>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</si>
  <si>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</si>
  <si>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</si>
  <si>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</si>
  <si>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</si>
  <si>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</si>
  <si>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</si>
  <si>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</si>
  <si>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</si>
  <si>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</si>
  <si>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</si>
  <si>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</si>
  <si>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</si>
  <si>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</si>
  <si>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</si>
  <si>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</si>
  <si>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</si>
  <si>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</si>
  <si>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</si>
  <si>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</si>
  <si>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</si>
  <si>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</si>
  <si>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</si>
  <si>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</si>
  <si>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</si>
  <si>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</si>
  <si>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</si>
  <si>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</si>
  <si>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</si>
  <si>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</si>
  <si>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</si>
  <si>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</si>
  <si>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</si>
  <si>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</si>
  <si>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</si>
  <si>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</si>
  <si>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</si>
  <si>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</si>
  <si>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</si>
  <si>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</si>
  <si>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</si>
  <si>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</si>
  <si>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</si>
  <si>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</si>
  <si>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</si>
  <si>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</si>
  <si>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</si>
  <si>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</si>
  <si>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</si>
  <si>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</si>
  <si>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</si>
  <si>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</si>
  <si>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</si>
  <si>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</si>
  <si>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</si>
  <si>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</si>
  <si>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</si>
  <si>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</si>
  <si>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</si>
  <si>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</si>
  <si>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</si>
  <si>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</si>
  <si>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</si>
  <si>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</si>
  <si>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</si>
  <si>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</si>
  <si>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</si>
  <si>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</si>
  <si>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</si>
  <si>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</si>
  <si>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</si>
  <si>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</si>
  <si>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</si>
  <si>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</si>
  <si>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</si>
  <si>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</si>
  <si>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</si>
  <si>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</si>
  <si>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</si>
  <si>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</si>
  <si>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</si>
  <si>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</si>
  <si>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</si>
  <si>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</si>
  <si>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</si>
  <si>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</si>
  <si>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</si>
  <si>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</si>
  <si>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</si>
  <si>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</si>
  <si>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</si>
  <si>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</si>
  <si>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</si>
  <si>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</si>
  <si>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</si>
  <si>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</si>
  <si>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</si>
  <si>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</si>
  <si>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</si>
  <si>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</si>
  <si>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</si>
  <si>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</si>
  <si>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</si>
  <si>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</si>
  <si>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</si>
  <si>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</si>
  <si>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</si>
  <si>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</si>
  <si>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</si>
  <si>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</si>
  <si>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</si>
  <si>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</si>
  <si>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</si>
  <si>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</si>
  <si>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</si>
  <si>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</si>
  <si>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</si>
  <si>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</si>
  <si>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</si>
  <si>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</si>
  <si>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</si>
  <si>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</si>
  <si>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</si>
  <si>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</si>
  <si>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</si>
  <si>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</si>
  <si>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</si>
  <si>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</si>
  <si>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</si>
  <si>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</si>
  <si>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</si>
  <si>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</si>
  <si>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</si>
  <si>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</si>
  <si>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</si>
  <si>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</si>
  <si>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</si>
  <si>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</si>
  <si>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</si>
  <si>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</si>
  <si>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</si>
  <si>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</si>
  <si>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</si>
  <si>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</si>
  <si>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</si>
  <si>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</si>
  <si>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</si>
  <si>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</si>
  <si>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</si>
  <si>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</si>
  <si>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</si>
  <si>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</si>
  <si>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</si>
  <si>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</si>
  <si>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</si>
  <si>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</si>
  <si>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</si>
  <si>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</si>
  <si>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</si>
  <si>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</si>
  <si>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</si>
  <si>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</si>
  <si>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</si>
  <si>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</si>
  <si>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</si>
  <si>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</si>
  <si>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</si>
  <si>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</si>
  <si>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</si>
  <si>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</si>
  <si>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</si>
  <si>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</si>
  <si>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</si>
  <si>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</si>
  <si>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</si>
  <si>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</si>
  <si>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</si>
  <si>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</si>
  <si>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</si>
  <si>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</si>
  <si>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</si>
  <si>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</si>
  <si>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</si>
  <si>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</si>
  <si>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</si>
  <si>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</si>
  <si>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</si>
  <si>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</si>
  <si>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</si>
  <si>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</si>
  <si>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</si>
  <si>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</si>
  <si>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</si>
  <si>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</si>
  <si>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</si>
  <si>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</si>
  <si>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</si>
  <si>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</si>
  <si>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</si>
  <si>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</si>
  <si>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</si>
  <si>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</si>
  <si>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</si>
  <si>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</si>
  <si>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</si>
  <si>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</si>
  <si>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</si>
  <si>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</si>
  <si>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</si>
  <si>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</si>
  <si>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</si>
  <si>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</si>
  <si>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</si>
  <si>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</si>
  <si>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</si>
  <si>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</si>
  <si>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</si>
  <si>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</si>
  <si>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</si>
  <si>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</si>
  <si>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</si>
  <si>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</si>
  <si>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</si>
  <si>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</si>
  <si>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</si>
  <si>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</si>
  <si>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</si>
  <si>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</si>
  <si>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</si>
  <si>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</si>
  <si>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</si>
  <si>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</si>
  <si>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</si>
  <si>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</si>
  <si>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</si>
  <si>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</si>
  <si>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</si>
  <si>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</si>
  <si>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</si>
  <si>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</si>
  <si>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</si>
  <si>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</si>
  <si>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</si>
  <si>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</si>
  <si>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</si>
  <si>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</si>
  <si>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</si>
  <si>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</si>
  <si>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</si>
  <si>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</si>
  <si>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</si>
  <si>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</si>
  <si>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</si>
  <si>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</si>
  <si>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</si>
  <si>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</si>
  <si>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</si>
  <si>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</si>
  <si>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</si>
  <si>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</si>
  <si>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</si>
  <si>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</si>
  <si>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</si>
  <si>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</si>
  <si>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</si>
  <si>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</si>
  <si>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</si>
  <si>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</si>
  <si>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</si>
  <si>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</si>
  <si>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</si>
  <si>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</si>
  <si>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</si>
  <si>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</si>
  <si>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</si>
  <si>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</si>
  <si>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</si>
  <si>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</si>
  <si>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</si>
  <si>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</si>
  <si>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</si>
  <si>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</si>
  <si>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</si>
  <si>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</si>
  <si>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</si>
  <si>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</si>
  <si>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</si>
  <si>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</si>
  <si>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</si>
  <si>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</si>
  <si>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</si>
  <si>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</si>
  <si>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</si>
  <si>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</si>
  <si>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</si>
  <si>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</si>
  <si>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</si>
  <si>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</si>
  <si>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</si>
  <si>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</si>
  <si>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</si>
  <si>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</si>
  <si>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</si>
  <si>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</si>
  <si>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</si>
  <si>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</si>
  <si>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</si>
  <si>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</si>
  <si>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</si>
  <si>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</si>
  <si>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</si>
  <si>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</si>
  <si>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</si>
  <si>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</si>
  <si>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</si>
  <si>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</si>
  <si>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</si>
  <si>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</si>
  <si>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</si>
  <si>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</si>
  <si>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</si>
  <si>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</si>
  <si>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</si>
  <si>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</si>
  <si>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</si>
  <si>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</si>
  <si>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</si>
  <si>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</si>
  <si>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</si>
  <si>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</si>
  <si>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</si>
  <si>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</si>
  <si>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</si>
  <si>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</si>
  <si>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</si>
  <si>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</si>
  <si>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</si>
  <si>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</si>
  <si>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</si>
  <si>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</si>
  <si>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</si>
  <si>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</si>
  <si>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</si>
  <si>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</si>
  <si>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</si>
  <si>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</si>
  <si>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</si>
  <si>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</si>
  <si>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</si>
  <si>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</si>
  <si>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</si>
  <si>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</si>
  <si>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</si>
  <si>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</si>
  <si>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</si>
  <si>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</si>
  <si>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</si>
  <si>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</si>
  <si>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</si>
  <si>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</si>
  <si>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</si>
  <si>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</si>
  <si>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</si>
  <si>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</si>
  <si>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</si>
  <si>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</si>
  <si>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</si>
  <si>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</si>
  <si>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</si>
  <si>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</si>
  <si>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</si>
  <si>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</si>
  <si>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</si>
  <si>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</si>
  <si>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</si>
  <si>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</si>
  <si>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</si>
  <si>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</si>
  <si>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</si>
  <si>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</si>
  <si>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</si>
  <si>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</si>
  <si>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</si>
  <si>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</si>
  <si>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</si>
  <si>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</si>
  <si>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</si>
  <si>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</si>
  <si>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</si>
  <si>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</si>
  <si>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</si>
  <si>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</si>
  <si>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</si>
  <si>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</si>
  <si>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</si>
  <si>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</si>
  <si>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</si>
  <si>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</si>
  <si>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</si>
  <si>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</si>
  <si>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</si>
  <si>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</si>
  <si>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</si>
  <si>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</si>
  <si>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</si>
  <si>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</si>
  <si>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</si>
  <si>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</si>
  <si>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</si>
  <si>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</si>
  <si>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</si>
  <si>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</si>
  <si>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</si>
  <si>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</si>
  <si>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</si>
  <si>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</si>
  <si>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</si>
  <si>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</si>
  <si>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</si>
  <si>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</si>
  <si>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</si>
  <si>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</si>
  <si>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</si>
  <si>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</si>
  <si>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</si>
  <si>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</si>
  <si>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</si>
  <si>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</si>
  <si>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</si>
  <si>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</si>
  <si>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</si>
  <si>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</si>
  <si>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</si>
  <si>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</si>
  <si>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</si>
  <si>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</si>
  <si>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</si>
  <si>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</si>
  <si>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</si>
  <si>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</si>
  <si>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</si>
  <si>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</si>
  <si>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</si>
  <si>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</si>
  <si>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</si>
  <si>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</si>
  <si>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</si>
  <si>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</si>
  <si>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</si>
  <si>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</si>
  <si>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</si>
  <si>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</si>
  <si>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</si>
  <si>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</si>
  <si>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</si>
  <si>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</si>
  <si>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</si>
  <si>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</si>
  <si>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</si>
  <si>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</si>
  <si>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</si>
  <si>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</si>
  <si>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</si>
  <si>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</si>
  <si>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</si>
  <si>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</si>
  <si>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</si>
  <si>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</si>
  <si>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</si>
  <si>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</si>
  <si>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</si>
  <si>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</si>
  <si>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</si>
  <si>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</si>
  <si>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</si>
  <si>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</si>
  <si>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</si>
  <si>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</si>
  <si>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</si>
  <si>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</si>
  <si>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</si>
  <si>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</si>
  <si>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</si>
  <si>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</si>
  <si>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</si>
  <si>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</si>
  <si>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</si>
  <si>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</si>
  <si>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</si>
  <si>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</si>
  <si>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</si>
  <si>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</si>
  <si>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</si>
  <si>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</si>
  <si>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</si>
  <si>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</si>
  <si>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</si>
  <si>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</si>
  <si>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</si>
  <si>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</si>
  <si>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</si>
  <si>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</si>
  <si>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</si>
  <si>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</si>
  <si>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</si>
  <si>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</si>
  <si>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</si>
  <si>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</si>
  <si>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</si>
  <si>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</si>
  <si>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</si>
  <si>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</si>
  <si>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</si>
  <si>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</si>
  <si>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</si>
  <si>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</si>
  <si>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</si>
  <si>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</si>
  <si>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</si>
  <si>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</si>
  <si>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</si>
  <si>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</si>
  <si>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</si>
  <si>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</si>
  <si>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</si>
  <si>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</si>
  <si>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</si>
  <si>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</si>
  <si>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</si>
  <si>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</si>
  <si>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</si>
  <si>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</si>
  <si>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</si>
  <si>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</si>
  <si>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</si>
  <si>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</si>
  <si>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</si>
  <si>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</si>
  <si>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</si>
  <si>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</si>
  <si>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</si>
  <si>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</si>
  <si>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</si>
  <si>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</si>
  <si>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</si>
  <si>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</si>
  <si>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</si>
  <si>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</si>
  <si>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</si>
  <si>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</si>
  <si>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</si>
  <si>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</si>
  <si>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</si>
  <si>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</si>
  <si>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</si>
  <si>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</si>
  <si>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</si>
  <si>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</si>
  <si>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</si>
  <si>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</si>
  <si>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</si>
  <si>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</si>
  <si>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</si>
  <si>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</si>
  <si>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</si>
  <si>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</si>
  <si>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</si>
  <si>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</si>
  <si>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</si>
  <si>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</si>
  <si>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</si>
  <si>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</si>
  <si>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</si>
  <si>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</si>
  <si>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</si>
  <si>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</si>
  <si>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</si>
  <si>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</si>
  <si>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</si>
  <si>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</si>
  <si>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</si>
  <si>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</si>
  <si>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</si>
  <si>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</si>
  <si>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</si>
  <si>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</si>
  <si>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</si>
  <si>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</si>
  <si>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</si>
  <si>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</si>
  <si>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</si>
  <si>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</si>
  <si>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</si>
  <si>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</si>
  <si>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</si>
  <si>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</si>
  <si>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</si>
  <si>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</si>
  <si>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</si>
  <si>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</si>
  <si>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</si>
  <si>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</si>
  <si>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</si>
  <si>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</si>
  <si>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</si>
  <si>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</si>
  <si>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</si>
  <si>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</si>
  <si>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</si>
  <si>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</si>
  <si>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</si>
  <si>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</si>
  <si>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</si>
  <si>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</si>
  <si>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</si>
  <si>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</si>
  <si>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</si>
  <si>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</si>
  <si>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</si>
  <si>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</si>
  <si>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</si>
  <si>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</si>
  <si>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</si>
  <si>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</si>
  <si>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</si>
  <si>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</si>
  <si>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</si>
  <si>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</si>
  <si>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</si>
  <si>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</si>
  <si>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</si>
  <si>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</si>
  <si>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</si>
  <si>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</si>
  <si>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</si>
  <si>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</si>
  <si>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</si>
  <si>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</si>
  <si>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</si>
  <si>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</si>
  <si>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</si>
  <si>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</si>
  <si>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</si>
  <si>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</si>
  <si>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</si>
  <si>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</si>
  <si>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</si>
  <si>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</si>
  <si>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</si>
  <si>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</si>
  <si>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</si>
  <si>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</si>
  <si>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</si>
  <si>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</si>
  <si>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</si>
  <si>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</si>
  <si>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</si>
  <si>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</si>
  <si>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</si>
  <si>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</si>
  <si>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</si>
  <si>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</si>
  <si>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</si>
  <si>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</si>
  <si>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</si>
  <si>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</si>
  <si>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</si>
  <si>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</si>
  <si>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</si>
  <si>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</si>
  <si>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</si>
  <si>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</si>
  <si>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</si>
  <si>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</si>
  <si>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</si>
  <si>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</si>
  <si>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</si>
  <si>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</si>
  <si>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</si>
  <si>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</si>
  <si>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</si>
  <si>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</si>
  <si>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</si>
  <si>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</si>
  <si>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</si>
  <si>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</si>
  <si>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</si>
  <si>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</si>
  <si>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</si>
  <si>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</si>
  <si>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</si>
  <si>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</si>
  <si>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</si>
  <si>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</si>
  <si>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</si>
  <si>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</si>
  <si>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</si>
  <si>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</si>
  <si>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</si>
  <si>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</si>
  <si>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</si>
  <si>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</si>
  <si>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</si>
  <si>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</si>
  <si>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</si>
  <si>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</si>
  <si>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</si>
  <si>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</si>
  <si>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</si>
  <si>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</si>
  <si>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</si>
  <si>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</si>
  <si>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</si>
  <si>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</si>
  <si>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</si>
  <si>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</si>
  <si>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</si>
  <si>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</si>
  <si>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</si>
  <si>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</si>
  <si>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</si>
  <si>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</si>
  <si>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</si>
  <si>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</si>
  <si>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</si>
  <si>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</si>
  <si>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</si>
  <si>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</si>
  <si>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</si>
  <si>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</si>
  <si>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</si>
  <si>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</si>
  <si>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</si>
  <si>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</si>
  <si>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</si>
  <si>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</si>
  <si>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</si>
  <si>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</si>
  <si>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</si>
  <si>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</si>
  <si>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</si>
  <si>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</si>
  <si>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</si>
  <si>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</si>
  <si>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</si>
  <si>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</si>
  <si>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</si>
  <si>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</si>
  <si>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</si>
  <si>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</si>
  <si>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</si>
  <si>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</si>
  <si>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</si>
  <si>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</si>
  <si>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</si>
  <si>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</si>
  <si>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</si>
  <si>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</si>
  <si>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</si>
  <si>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</si>
  <si>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</si>
  <si>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</si>
  <si>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</si>
  <si>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</si>
  <si>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</si>
  <si>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</si>
  <si>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</si>
  <si>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</si>
  <si>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</si>
  <si>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</si>
  <si>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</si>
  <si>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</si>
  <si>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</si>
  <si>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</si>
  <si>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</si>
  <si>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</si>
  <si>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</si>
  <si>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</si>
  <si>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</si>
  <si>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</si>
  <si>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</si>
  <si>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</si>
  <si>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</si>
  <si>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</si>
  <si>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</si>
  <si>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</si>
  <si>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</si>
  <si>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</si>
  <si>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</si>
  <si>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</si>
  <si>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</si>
  <si>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</si>
  <si>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</si>
  <si>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</si>
  <si>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</si>
  <si>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</si>
  <si>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</si>
  <si>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</si>
  <si>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</si>
  <si>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</si>
  <si>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</si>
  <si>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</si>
  <si>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</si>
  <si>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</si>
  <si>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</si>
  <si>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</si>
  <si>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</si>
  <si>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</si>
  <si>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</si>
  <si>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</si>
  <si>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</si>
  <si>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</si>
  <si>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</si>
  <si>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</si>
  <si>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</si>
  <si>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</si>
  <si>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</si>
  <si>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</si>
  <si>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</si>
  <si>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</si>
  <si>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</si>
  <si>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</si>
  <si>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</si>
  <si>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</si>
  <si>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</si>
  <si>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</si>
  <si>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</si>
  <si>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</si>
  <si>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</si>
  <si>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</si>
  <si>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</si>
  <si>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</si>
  <si>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</si>
  <si>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</si>
  <si>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</si>
  <si>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</si>
  <si>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</si>
  <si>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</si>
  <si>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</si>
  <si>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</si>
  <si>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</si>
  <si>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</si>
  <si>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</si>
  <si>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</si>
  <si>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</si>
  <si>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</si>
  <si>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</si>
  <si>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</si>
  <si>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</si>
  <si>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</si>
  <si>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</si>
  <si>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</si>
  <si>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</si>
  <si>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</si>
  <si>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</si>
  <si>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</si>
  <si>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</si>
  <si>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</si>
  <si>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</si>
  <si>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</si>
  <si>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</si>
  <si>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</si>
  <si>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</si>
  <si>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</si>
  <si>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</si>
  <si>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</si>
  <si>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</si>
  <si>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</si>
  <si>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</si>
  <si>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</si>
  <si>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</si>
  <si>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</si>
  <si>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</si>
  <si>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</si>
  <si>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</si>
  <si>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</si>
  <si>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</si>
  <si>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</si>
  <si>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</si>
  <si>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</si>
  <si>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</si>
  <si>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</si>
  <si>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</si>
  <si>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</si>
  <si>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</si>
  <si>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</si>
  <si>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</si>
  <si>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</si>
  <si>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</si>
  <si>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</si>
  <si>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</si>
  <si>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</si>
  <si>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</si>
  <si>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</si>
  <si>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</si>
  <si>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</si>
  <si>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</si>
  <si>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</si>
  <si>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</si>
  <si>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</si>
  <si>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</si>
  <si>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</si>
  <si>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</si>
  <si>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</si>
  <si>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</si>
  <si>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</si>
  <si>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</si>
  <si>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</si>
  <si>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</si>
  <si>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</si>
  <si>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</si>
  <si>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</si>
  <si>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</si>
  <si>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</si>
  <si>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</si>
  <si>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</si>
  <si>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</si>
  <si>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</si>
  <si>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</si>
  <si>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</si>
  <si>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</si>
  <si>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</si>
  <si>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</si>
  <si>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</si>
  <si>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</si>
  <si>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</si>
  <si>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</si>
  <si>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</si>
  <si>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</si>
  <si>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</si>
  <si>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</si>
  <si>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</si>
  <si>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</si>
  <si>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</si>
  <si>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</si>
  <si>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</si>
  <si>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</si>
  <si>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</si>
  <si>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</si>
  <si>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</si>
  <si>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</si>
  <si>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</si>
  <si>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</si>
  <si>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</si>
  <si>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</si>
  <si>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</si>
  <si>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</si>
  <si>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</si>
  <si>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</si>
  <si>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</si>
  <si>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</si>
  <si>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</si>
  <si>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</si>
  <si>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</si>
  <si>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</si>
  <si>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</si>
  <si>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</si>
  <si>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</si>
  <si>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</si>
  <si>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</si>
  <si>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</si>
  <si>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</si>
  <si>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</si>
  <si>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</si>
  <si>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</si>
  <si>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</si>
  <si>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</si>
  <si>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</si>
  <si>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</si>
  <si>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</si>
  <si>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</si>
  <si>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</si>
  <si>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</si>
  <si>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</si>
  <si>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</si>
  <si>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</si>
  <si>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</si>
  <si>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</si>
  <si>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</si>
  <si>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</si>
  <si>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</si>
  <si>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</si>
  <si>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</si>
  <si>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</si>
  <si>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</si>
  <si>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</si>
  <si>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</si>
  <si>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</si>
  <si>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</si>
  <si>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</si>
  <si>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</si>
  <si>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</si>
  <si>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</si>
  <si>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</si>
  <si>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</si>
  <si>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</si>
  <si>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</si>
  <si>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</si>
  <si>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</si>
  <si>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</si>
  <si>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</si>
  <si>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</si>
  <si>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</si>
  <si>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</si>
  <si>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</si>
  <si>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</si>
  <si>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</si>
  <si>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</si>
  <si>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</si>
  <si>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</si>
  <si>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</si>
  <si>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</si>
  <si>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</si>
  <si>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</si>
  <si>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</si>
  <si>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</si>
  <si>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</si>
  <si>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</si>
  <si>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</si>
  <si>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</si>
  <si>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</si>
  <si>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</si>
  <si>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</si>
  <si>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</si>
  <si>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</si>
  <si>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</si>
  <si>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</si>
  <si>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</si>
  <si>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</si>
  <si>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</si>
  <si>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</si>
  <si>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</si>
  <si>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</si>
  <si>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</si>
  <si>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</si>
  <si>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</si>
  <si>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</si>
  <si>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</si>
  <si>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</si>
  <si>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</si>
  <si>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</si>
  <si>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</si>
  <si>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</si>
  <si>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</si>
  <si>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</si>
  <si>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</si>
  <si>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</si>
  <si>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</si>
  <si>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</si>
  <si>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</si>
  <si>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</si>
  <si>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</si>
  <si>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</si>
  <si>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</si>
  <si>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</si>
  <si>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</si>
  <si>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</si>
  <si>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</si>
  <si>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</si>
  <si>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</si>
  <si>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</si>
  <si>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</si>
  <si>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</si>
  <si>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</si>
  <si>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</si>
  <si>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</si>
  <si>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</si>
  <si>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</si>
  <si>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</si>
  <si>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</si>
  <si>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</si>
  <si>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</si>
  <si>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</si>
  <si>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</si>
  <si>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</si>
  <si>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</si>
  <si>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</si>
  <si>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</si>
  <si>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</si>
  <si>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</si>
  <si>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</si>
  <si>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</si>
  <si>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</si>
  <si>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</si>
  <si>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</si>
  <si>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</si>
  <si>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</si>
  <si>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</si>
  <si>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</si>
  <si>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</si>
  <si>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</si>
  <si>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</si>
  <si>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</si>
  <si>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</si>
  <si>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</si>
  <si>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</si>
  <si>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</si>
  <si>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</si>
  <si>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</si>
  <si>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</si>
  <si>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</si>
  <si>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</si>
  <si>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</si>
  <si>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</si>
  <si>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</si>
  <si>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</si>
  <si>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</si>
  <si>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</si>
  <si>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</si>
  <si>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</si>
  <si>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</si>
  <si>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</si>
  <si>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</si>
  <si>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</si>
  <si>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</si>
  <si>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</si>
  <si>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</si>
  <si>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</si>
  <si>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</si>
  <si>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</si>
  <si>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</si>
  <si>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</si>
  <si>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</si>
  <si>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</si>
  <si>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</si>
  <si>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</si>
  <si>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</si>
  <si>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</si>
  <si>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</si>
  <si>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</si>
  <si>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</si>
  <si>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</si>
  <si>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</si>
  <si>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</si>
  <si>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</si>
  <si>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</si>
  <si>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</si>
  <si>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</si>
  <si>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</si>
  <si>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</si>
  <si>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</si>
  <si>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</si>
  <si>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</si>
  <si>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</si>
  <si>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</si>
  <si>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</si>
  <si>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</si>
  <si>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</si>
  <si>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</si>
  <si>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</si>
  <si>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</si>
  <si>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</si>
  <si>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</si>
  <si>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</si>
  <si>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</si>
  <si>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</si>
  <si>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</si>
  <si>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</si>
  <si>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</si>
  <si>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</si>
  <si>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</si>
  <si>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</si>
  <si>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</si>
  <si>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</si>
  <si>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</si>
  <si>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</si>
  <si>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</si>
  <si>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</si>
  <si>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</si>
  <si>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</si>
  <si>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</si>
  <si>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</si>
  <si>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</si>
  <si>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</si>
  <si>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</si>
  <si>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</si>
  <si>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</si>
  <si>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</si>
  <si>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</si>
  <si>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</si>
  <si>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</si>
  <si>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</si>
  <si>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</si>
  <si>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</si>
  <si>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</si>
  <si>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</si>
  <si>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</si>
  <si>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</si>
  <si>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</si>
  <si>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</si>
  <si>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</si>
  <si>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</si>
  <si>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</si>
  <si>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</si>
  <si>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</si>
  <si>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</si>
  <si>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</si>
  <si>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</si>
  <si>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</si>
  <si>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</si>
  <si>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</si>
  <si>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</si>
  <si>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</si>
  <si>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</si>
  <si>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</si>
  <si>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</si>
  <si>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</si>
  <si>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</si>
  <si>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</si>
  <si>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</si>
  <si>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</si>
  <si>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</si>
  <si>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</si>
  <si>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</si>
  <si>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</si>
  <si>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</si>
  <si>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</si>
  <si>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</si>
  <si>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</si>
  <si>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</si>
  <si>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</si>
  <si>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</si>
  <si>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</si>
  <si>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</si>
  <si>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</si>
  <si>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</si>
  <si>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</si>
  <si>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</si>
  <si>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</si>
  <si>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</si>
  <si>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</si>
  <si>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</si>
  <si>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</si>
  <si>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</si>
  <si>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</si>
  <si>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</si>
  <si>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</si>
  <si>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</si>
  <si>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</si>
  <si>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</si>
  <si>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</si>
  <si>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</si>
  <si>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</si>
  <si>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</si>
  <si>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</si>
  <si>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</si>
  <si>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</si>
  <si>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</si>
  <si>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</si>
  <si>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</si>
  <si>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</si>
  <si>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</si>
  <si>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</si>
  <si>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</si>
  <si>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</si>
  <si>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</si>
  <si>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</si>
  <si>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</si>
  <si>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</si>
  <si>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</si>
  <si>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</si>
  <si>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</si>
  <si>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</si>
  <si>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</si>
  <si>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</si>
  <si>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</si>
  <si>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</si>
  <si>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</si>
  <si>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</si>
  <si>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</si>
  <si>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</si>
  <si>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</si>
  <si>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</si>
  <si>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</si>
  <si>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</si>
  <si>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</si>
  <si>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</si>
  <si>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</si>
  <si>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</si>
  <si>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</si>
  <si>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</si>
  <si>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</si>
  <si>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</si>
  <si>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</si>
  <si>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</si>
  <si>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</si>
  <si>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</si>
  <si>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</si>
  <si>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</si>
  <si>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</si>
  <si>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</si>
  <si>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</si>
  <si>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</si>
  <si>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</si>
  <si>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</si>
  <si>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</si>
  <si>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</si>
  <si>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</si>
  <si>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</si>
  <si>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</si>
  <si>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</si>
  <si>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</si>
  <si>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</si>
  <si>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</si>
  <si>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</si>
  <si>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</si>
  <si>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</si>
  <si>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</si>
  <si>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</si>
  <si>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</si>
  <si>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</si>
  <si>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</si>
  <si>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</si>
  <si>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</si>
  <si>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</si>
  <si>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</si>
  <si>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</si>
  <si>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</si>
  <si>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</si>
  <si>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</si>
  <si>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</si>
  <si>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</si>
  <si>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</si>
  <si>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</si>
  <si>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</si>
  <si>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</si>
  <si>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</si>
  <si>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</si>
  <si>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</si>
  <si>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</si>
  <si>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</si>
  <si>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</si>
  <si>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</si>
  <si>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</si>
  <si>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</si>
  <si>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</si>
  <si>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</si>
  <si>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</si>
  <si>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</si>
  <si>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</si>
  <si>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</si>
  <si>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</si>
  <si>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</si>
  <si>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</si>
  <si>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</si>
  <si>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</si>
  <si>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</si>
  <si>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</si>
  <si>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</si>
  <si>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</si>
  <si>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</si>
  <si>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</si>
  <si>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</si>
  <si>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</si>
  <si>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</si>
  <si>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</si>
  <si>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</si>
  <si>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</si>
  <si>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</si>
  <si>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</si>
  <si>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</si>
  <si>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</si>
  <si>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</si>
  <si>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</si>
  <si>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</si>
  <si>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</si>
  <si>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</si>
  <si>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</si>
  <si>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</si>
  <si>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</si>
  <si>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</si>
  <si>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</si>
  <si>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</si>
  <si>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</si>
  <si>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</si>
  <si>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</si>
  <si>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</si>
  <si>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</si>
  <si>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</si>
  <si>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</si>
  <si>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</si>
  <si>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</si>
  <si>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</si>
  <si>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</si>
  <si>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</si>
  <si>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</si>
  <si>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</si>
  <si>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</si>
  <si>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</si>
  <si>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</si>
  <si>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</si>
  <si>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</si>
  <si>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</si>
  <si>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</si>
  <si>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</si>
  <si>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</si>
  <si>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</si>
  <si>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</si>
  <si>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</si>
  <si>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</si>
  <si>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</si>
  <si>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</si>
  <si>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</si>
  <si>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</si>
  <si>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</si>
  <si>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</si>
  <si>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</si>
  <si>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</si>
  <si>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</si>
  <si>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</si>
  <si>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</si>
  <si>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</si>
  <si>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</si>
  <si>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</si>
  <si>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</si>
  <si>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</si>
  <si>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</si>
  <si>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</si>
  <si>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</si>
  <si>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</si>
  <si>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</si>
  <si>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</si>
  <si>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</si>
  <si>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</si>
  <si>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</si>
  <si>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</si>
  <si>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</si>
  <si>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</si>
  <si>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</si>
  <si>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</si>
  <si>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</si>
  <si>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</si>
  <si>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</si>
  <si>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</si>
  <si>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</si>
  <si>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</si>
  <si>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</si>
  <si>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</si>
  <si>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</si>
  <si>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</si>
  <si>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</si>
  <si>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</si>
  <si>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</si>
  <si>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</si>
  <si>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</si>
  <si>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</si>
  <si>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</si>
  <si>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</si>
  <si>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</si>
  <si>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</si>
  <si>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</si>
  <si>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</si>
  <si>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</si>
  <si>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</si>
  <si>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</si>
  <si>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</si>
  <si>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</si>
  <si>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</si>
  <si>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</si>
  <si>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</si>
  <si>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</si>
  <si>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</si>
  <si>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</si>
  <si>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</si>
  <si>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</si>
  <si>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</si>
  <si>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</si>
  <si>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</si>
  <si>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</si>
  <si>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</si>
  <si>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</si>
  <si>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</si>
  <si>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</si>
  <si>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</si>
  <si>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</si>
  <si>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</si>
  <si>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</si>
  <si>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</si>
  <si>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</si>
  <si>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</si>
  <si>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</si>
  <si>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</si>
  <si>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</si>
  <si>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</si>
  <si>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</si>
  <si>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</si>
  <si>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</si>
  <si>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</si>
  <si>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</si>
  <si>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</si>
  <si>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</si>
  <si>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</si>
  <si>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</si>
  <si>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</si>
  <si>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</si>
  <si>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</si>
  <si>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</si>
  <si>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</si>
  <si>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</si>
  <si>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</si>
  <si>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</si>
  <si>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</si>
  <si>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</si>
  <si>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</si>
  <si>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</si>
  <si>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</si>
  <si>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</si>
  <si>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</si>
  <si>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</si>
  <si>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</si>
  <si>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</si>
  <si>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</si>
  <si>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</si>
  <si>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</si>
  <si>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</si>
  <si>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</si>
  <si>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</si>
  <si>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</si>
  <si>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</si>
  <si>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</si>
  <si>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</si>
  <si>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</si>
  <si>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</si>
  <si>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</si>
  <si>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</si>
  <si>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</si>
  <si>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</si>
  <si>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</si>
  <si>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</si>
  <si>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</si>
  <si>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</si>
  <si>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</si>
  <si>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</si>
  <si>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</si>
  <si>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</si>
  <si>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</si>
  <si>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</si>
  <si>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</si>
  <si>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</si>
  <si>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</si>
  <si>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</si>
  <si>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</si>
  <si>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</si>
  <si>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</si>
  <si>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</si>
  <si>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</si>
  <si>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</si>
  <si>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</si>
  <si>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</si>
  <si>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</si>
  <si>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</si>
  <si>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</si>
  <si>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</si>
  <si>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</si>
  <si>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</si>
  <si>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</si>
  <si>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</si>
  <si>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</si>
  <si>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</si>
  <si>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</si>
  <si>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</si>
  <si>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</si>
  <si>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</si>
  <si>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</si>
  <si>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</si>
  <si>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</si>
  <si>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</si>
  <si>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</si>
  <si>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</si>
  <si>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</si>
  <si>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</si>
  <si>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</si>
  <si>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</si>
  <si>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</si>
  <si>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</si>
  <si>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</si>
  <si>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</si>
  <si>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</si>
  <si>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</si>
  <si>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</si>
  <si>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</si>
  <si>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</si>
  <si>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</si>
  <si>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</si>
  <si>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</si>
  <si>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</si>
  <si>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</si>
  <si>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</si>
  <si>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</si>
  <si>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</si>
  <si>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</si>
  <si>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</si>
  <si>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</si>
  <si>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</si>
  <si>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</si>
  <si>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</si>
  <si>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</si>
  <si>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</si>
  <si>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</si>
  <si>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</si>
  <si>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</si>
  <si>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</si>
  <si>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</si>
  <si>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</si>
  <si>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</si>
  <si>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</si>
  <si>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</si>
  <si>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</si>
  <si>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</si>
  <si>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</si>
  <si>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</si>
  <si>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</si>
  <si>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</si>
  <si>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</si>
  <si>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</si>
  <si>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</si>
  <si>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</si>
  <si>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</si>
  <si>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</si>
  <si>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</si>
  <si>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</si>
  <si>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</si>
  <si>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</si>
  <si>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</si>
  <si>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</si>
  <si>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</si>
  <si>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</si>
  <si>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</si>
  <si>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</si>
  <si>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</si>
  <si>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</si>
  <si>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</si>
  <si>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</si>
  <si>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</si>
  <si>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</si>
  <si>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</si>
  <si>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</si>
  <si>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</si>
  <si>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</si>
  <si>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</si>
  <si>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</si>
  <si>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</si>
  <si>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</si>
  <si>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</si>
  <si>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</si>
  <si>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</si>
  <si>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</si>
  <si>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</si>
  <si>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</si>
  <si>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</si>
  <si>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</si>
  <si>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</si>
  <si>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</si>
  <si>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</si>
  <si>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</si>
  <si>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</si>
  <si>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</si>
  <si>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</si>
  <si>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</si>
  <si>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</si>
  <si>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</si>
  <si>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</si>
  <si>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</si>
  <si>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</si>
  <si>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</si>
  <si>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</si>
  <si>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</si>
  <si>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</si>
  <si>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</si>
  <si>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</si>
  <si>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</si>
  <si>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</si>
  <si>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</si>
  <si>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</si>
  <si>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</si>
  <si>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</si>
  <si>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</si>
  <si>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</si>
  <si>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</si>
  <si>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</si>
  <si>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</si>
  <si>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</si>
  <si>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</si>
  <si>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</si>
  <si>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</si>
  <si>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</si>
  <si>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</si>
  <si>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</si>
  <si>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</si>
  <si>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</si>
  <si>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</si>
  <si>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</si>
  <si>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</si>
  <si>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</si>
  <si>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</si>
  <si>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</si>
  <si>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</si>
  <si>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</si>
  <si>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</si>
  <si>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</si>
  <si>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</si>
  <si>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</si>
  <si>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</si>
  <si>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</si>
  <si>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</si>
  <si>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</si>
  <si>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</si>
  <si>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</si>
  <si>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</si>
  <si>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</si>
  <si>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</si>
  <si>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</si>
  <si>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</si>
  <si>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</si>
  <si>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</si>
  <si>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</si>
  <si>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</si>
  <si>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</si>
  <si>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</si>
  <si>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</si>
  <si>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</si>
  <si>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</si>
  <si>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</si>
  <si>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</si>
  <si>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</si>
  <si>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</si>
  <si>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</si>
  <si>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</si>
  <si>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</si>
  <si>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</si>
  <si>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</si>
  <si>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</si>
  <si>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</si>
  <si>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</si>
  <si>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</si>
  <si>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</si>
  <si>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</si>
  <si>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</si>
  <si>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</si>
  <si>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</si>
  <si>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</si>
  <si>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</si>
  <si>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</si>
  <si>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</si>
  <si>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</si>
  <si>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</si>
  <si>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</si>
  <si>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</si>
  <si>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</si>
  <si>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</si>
  <si>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</si>
  <si>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</si>
  <si>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</si>
  <si>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</si>
  <si>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</si>
  <si>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</si>
  <si>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</si>
  <si>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</si>
  <si>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</si>
  <si>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</si>
  <si>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</si>
  <si>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</si>
  <si>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</si>
  <si>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</si>
  <si>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</si>
  <si>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</si>
  <si>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</si>
  <si>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</si>
  <si>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</si>
  <si>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</si>
  <si>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</si>
  <si>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</si>
  <si>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</si>
  <si>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</si>
  <si>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</si>
  <si>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</si>
  <si>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</si>
  <si>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</si>
  <si>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</si>
  <si>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</si>
  <si>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</si>
  <si>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</si>
  <si>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</si>
  <si>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</si>
  <si>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</si>
  <si>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</si>
  <si>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</si>
  <si>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</si>
  <si>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</si>
  <si>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</si>
  <si>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</si>
  <si>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</si>
  <si>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</si>
  <si>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</si>
  <si>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</si>
  <si>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</si>
  <si>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</si>
  <si>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</si>
  <si>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</si>
  <si>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</si>
  <si>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</si>
  <si>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</si>
  <si>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</si>
  <si>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</si>
  <si>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</si>
  <si>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</si>
  <si>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</si>
  <si>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</si>
  <si>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</si>
  <si>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</si>
  <si>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</si>
  <si>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</si>
  <si>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</si>
  <si>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</si>
  <si>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</si>
  <si>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</si>
  <si>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</si>
  <si>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</si>
  <si>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</si>
  <si>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</si>
  <si>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</si>
  <si>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</si>
  <si>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</si>
  <si>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</si>
  <si>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</si>
  <si>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</si>
  <si>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</si>
  <si>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</si>
  <si>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</si>
  <si>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</si>
  <si>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</si>
  <si>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</si>
  <si>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</si>
  <si>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</si>
  <si>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</si>
  <si>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</si>
  <si>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</si>
  <si>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</si>
  <si>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</si>
  <si>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</si>
  <si>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</si>
  <si>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</si>
  <si>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</si>
  <si>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</si>
  <si>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</si>
  <si>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</si>
  <si>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</si>
  <si>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</si>
  <si>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</si>
  <si>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</si>
  <si>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</si>
  <si>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</si>
  <si>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</si>
  <si>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</si>
  <si>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</si>
  <si>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</si>
  <si>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</si>
  <si>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</si>
  <si>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</si>
  <si>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</si>
  <si>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</si>
  <si>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</si>
  <si>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</si>
  <si>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</si>
  <si>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</si>
  <si>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</si>
  <si>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</si>
  <si>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</si>
  <si>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</si>
  <si>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</si>
  <si>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</si>
  <si>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</si>
  <si>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</si>
  <si>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</si>
  <si>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</si>
  <si>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</si>
  <si>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</si>
  <si>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</si>
  <si>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</si>
  <si>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</si>
  <si>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</si>
  <si>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</si>
  <si>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</si>
  <si>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</si>
  <si>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</si>
  <si>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</si>
  <si>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</si>
  <si>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</si>
  <si>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</si>
  <si>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</si>
  <si>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</si>
  <si>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</si>
  <si>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</si>
  <si>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</si>
  <si>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</si>
  <si>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</si>
  <si>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</si>
  <si>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</si>
  <si>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</si>
  <si>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</si>
  <si>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</si>
  <si>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</si>
  <si>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</si>
  <si>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</si>
  <si>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</si>
  <si>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</si>
  <si>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</si>
  <si>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</si>
  <si>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</si>
  <si>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</si>
  <si>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</si>
  <si>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</si>
  <si>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</si>
  <si>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</si>
  <si>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</si>
  <si>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</si>
  <si>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</si>
  <si>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</si>
  <si>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</si>
  <si>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</si>
  <si>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</si>
  <si>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</si>
  <si>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</si>
  <si>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</si>
  <si>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</si>
  <si>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</si>
  <si>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</si>
  <si>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</si>
  <si>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</si>
  <si>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</si>
  <si>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</si>
  <si>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</si>
  <si>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</si>
  <si>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</si>
  <si>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</si>
  <si>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</si>
  <si>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</si>
  <si>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</si>
  <si>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</si>
  <si>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</si>
  <si>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</si>
  <si>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</si>
  <si>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</si>
  <si>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</si>
  <si>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</si>
  <si>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</si>
  <si>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</si>
  <si>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</si>
  <si>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</si>
  <si>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</si>
  <si>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</si>
  <si>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</si>
  <si>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</si>
  <si>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</si>
  <si>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</si>
  <si>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</si>
  <si>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</si>
  <si>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</si>
  <si>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</si>
  <si>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</si>
  <si>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</si>
  <si>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</si>
  <si>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</si>
  <si>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</si>
  <si>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</si>
  <si>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</si>
  <si>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</si>
  <si>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</si>
  <si>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</si>
  <si>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</si>
  <si>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</si>
  <si>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</si>
  <si>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</si>
  <si>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</si>
  <si>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</si>
  <si>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</si>
  <si>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</si>
  <si>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</si>
  <si>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</si>
  <si>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</si>
  <si>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</si>
  <si>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</si>
  <si>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</si>
  <si>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</si>
  <si>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</si>
  <si>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</si>
  <si>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</si>
  <si>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</si>
  <si>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</si>
  <si>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</si>
  <si>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</si>
  <si>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</si>
  <si>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</si>
  <si>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</si>
  <si>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</si>
  <si>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</si>
  <si>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</si>
  <si>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</si>
  <si>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</si>
  <si>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</si>
  <si>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</si>
  <si>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</si>
  <si>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</si>
  <si>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</si>
  <si>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</si>
  <si>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</si>
  <si>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</si>
  <si>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</si>
  <si>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</si>
  <si>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</si>
  <si>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</si>
  <si>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</si>
  <si>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</si>
  <si>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</si>
  <si>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</si>
  <si>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</si>
  <si>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</si>
  <si>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</si>
  <si>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</si>
  <si>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</si>
  <si>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</si>
  <si>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</si>
  <si>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</si>
  <si>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</si>
  <si>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</si>
  <si>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</si>
  <si>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</si>
  <si>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</si>
  <si>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</si>
  <si>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</si>
  <si>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</si>
  <si>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</si>
  <si>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</si>
  <si>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</si>
  <si>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</si>
  <si>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</si>
  <si>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</si>
  <si>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</si>
  <si>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</si>
  <si>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</si>
  <si>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</si>
  <si>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</si>
  <si>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</si>
  <si>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</si>
  <si>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</si>
  <si>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</si>
  <si>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</si>
  <si>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</si>
  <si>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</si>
  <si>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</si>
  <si>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</si>
  <si>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</si>
  <si>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</si>
  <si>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</si>
  <si>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</si>
  <si>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</si>
  <si>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</si>
  <si>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</si>
  <si>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</si>
  <si>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</si>
  <si>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</si>
  <si>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</si>
  <si>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</si>
  <si>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</si>
  <si>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</si>
  <si>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</si>
  <si>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</si>
  <si>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</si>
  <si>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</si>
  <si>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</si>
  <si>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</si>
  <si>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</si>
  <si>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</si>
  <si>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</si>
  <si>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</si>
  <si>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</si>
  <si>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</si>
  <si>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</si>
  <si>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</si>
  <si>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</si>
  <si>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</si>
  <si>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</si>
  <si>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</si>
  <si>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</si>
  <si>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</si>
  <si>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</si>
  <si>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</si>
  <si>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</si>
  <si>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</si>
  <si>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</si>
  <si>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</si>
  <si>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</si>
  <si>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</si>
  <si>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</si>
  <si>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</si>
  <si>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</si>
  <si>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</si>
  <si>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</si>
  <si>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</si>
  <si>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</si>
  <si>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</si>
  <si>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</si>
  <si>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</si>
  <si>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</si>
  <si>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</si>
  <si>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</si>
  <si>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</si>
  <si>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</si>
  <si>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</si>
  <si>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</si>
  <si>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</si>
  <si>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</si>
  <si>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</si>
  <si>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</si>
  <si>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</si>
  <si>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</si>
  <si>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</si>
  <si>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</si>
  <si>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</si>
  <si>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</si>
  <si>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</si>
  <si>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</si>
  <si>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</si>
  <si>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</si>
  <si>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</si>
  <si>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</si>
  <si>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</si>
  <si>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</si>
  <si>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</si>
  <si>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</si>
  <si>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</si>
  <si>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</si>
  <si>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</si>
  <si>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</si>
  <si>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</si>
  <si>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</si>
  <si>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</si>
  <si>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</si>
  <si>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</si>
  <si>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</si>
  <si>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</si>
  <si>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</si>
  <si>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</si>
  <si>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</si>
  <si>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</si>
  <si>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</si>
  <si>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</si>
  <si>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</si>
  <si>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</si>
  <si>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</si>
  <si>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</si>
  <si>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</si>
  <si>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</si>
  <si>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</si>
  <si>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</si>
  <si>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</si>
  <si>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</si>
  <si>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</si>
  <si>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</si>
  <si>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</si>
  <si>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</si>
  <si>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</si>
  <si>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</si>
  <si>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</si>
  <si>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</si>
  <si>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</si>
  <si>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</si>
  <si>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</si>
  <si>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</si>
  <si>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</si>
  <si>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</si>
  <si>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</si>
  <si>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</si>
  <si>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</si>
  <si>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</si>
  <si>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</si>
  <si>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</si>
  <si>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</si>
  <si>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</si>
  <si>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</si>
  <si>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</si>
  <si>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</si>
  <si>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</si>
  <si>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</si>
  <si>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</si>
  <si>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</si>
  <si>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</si>
  <si>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</si>
  <si>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</si>
  <si>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</si>
  <si>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</si>
  <si>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</si>
  <si>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</si>
  <si>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</si>
  <si>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</si>
  <si>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</si>
  <si>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</si>
  <si>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</si>
  <si>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</si>
  <si>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</si>
  <si>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</si>
  <si>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</si>
  <si>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</si>
  <si>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</si>
  <si>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</si>
  <si>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</si>
  <si>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</si>
  <si>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</si>
  <si>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</si>
  <si>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</si>
  <si>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</si>
  <si>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</si>
  <si>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</si>
  <si>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</si>
  <si>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</si>
  <si>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</si>
  <si>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</si>
  <si>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</si>
  <si>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</si>
  <si>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</si>
  <si>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</si>
  <si>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</si>
  <si>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</si>
  <si>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</si>
  <si>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</si>
  <si>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</si>
  <si>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</si>
  <si>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</si>
  <si>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</si>
  <si>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</si>
  <si>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</si>
  <si>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</si>
  <si>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</si>
  <si>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</si>
  <si>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</si>
  <si>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</si>
  <si>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</si>
  <si>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</si>
  <si>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</si>
  <si>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</si>
  <si>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</si>
  <si>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</si>
  <si>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</si>
  <si>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</si>
  <si>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</si>
  <si>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</si>
  <si>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</si>
  <si>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</si>
  <si>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</si>
  <si>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</si>
  <si>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</si>
  <si>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</si>
  <si>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</si>
  <si>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</si>
  <si>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</si>
  <si>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</si>
  <si>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</si>
  <si>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</si>
  <si>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</si>
  <si>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</si>
  <si>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</si>
  <si>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</si>
  <si>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</si>
  <si>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</si>
  <si>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</si>
  <si>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</si>
  <si>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</si>
  <si>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</si>
  <si>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</si>
  <si>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</si>
  <si>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</si>
  <si>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</si>
  <si>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</si>
  <si>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</si>
  <si>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</si>
  <si>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</si>
  <si>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</si>
  <si>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</si>
  <si>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</si>
  <si>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</si>
  <si>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</si>
  <si>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</si>
  <si>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</si>
  <si>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</si>
  <si>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</si>
  <si>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</si>
  <si>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</si>
  <si>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</si>
  <si>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</si>
  <si>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</si>
  <si>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</si>
  <si>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</si>
  <si>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</si>
  <si>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</si>
  <si>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</si>
  <si>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</si>
  <si>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</si>
  <si>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</si>
  <si>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</si>
  <si>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</si>
  <si>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</si>
  <si>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</si>
  <si>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</si>
  <si>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</si>
  <si>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</si>
  <si>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</si>
  <si>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</si>
  <si>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</si>
  <si>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</si>
  <si>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</si>
  <si>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</si>
  <si>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</si>
  <si>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</si>
  <si>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</si>
  <si>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</si>
  <si>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</si>
  <si>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</si>
  <si>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</si>
  <si>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</si>
  <si>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</si>
  <si>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</si>
  <si>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</si>
  <si>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</si>
  <si>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</si>
  <si>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</si>
  <si>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</si>
  <si>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</si>
  <si>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</si>
  <si>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</si>
  <si>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</si>
  <si>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</si>
  <si>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</si>
  <si>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</si>
  <si>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</si>
  <si>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</si>
  <si>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</si>
  <si>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</si>
  <si>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</si>
  <si>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</si>
  <si>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</si>
  <si>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</si>
  <si>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</si>
  <si>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</si>
  <si>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</si>
  <si>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</si>
  <si>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</si>
  <si>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</si>
  <si>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</si>
  <si>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</si>
  <si>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</si>
  <si>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</si>
  <si>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</si>
  <si>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</si>
  <si>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</si>
  <si>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</si>
  <si>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</si>
  <si>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</si>
  <si>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</si>
  <si>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</si>
  <si>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</si>
  <si>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</si>
  <si>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</si>
  <si>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</si>
  <si>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</si>
  <si>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</si>
  <si>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</si>
  <si>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</si>
  <si>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</si>
  <si>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</si>
  <si>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</si>
  <si>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</si>
  <si>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</si>
  <si>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</si>
  <si>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</si>
  <si>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</si>
  <si>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</si>
  <si>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</si>
  <si>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</si>
  <si>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</si>
  <si>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</si>
  <si>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</si>
  <si>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</si>
  <si>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</si>
  <si>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</si>
  <si>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</si>
  <si>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</si>
  <si>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</si>
  <si>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</si>
  <si>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</si>
  <si>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</si>
  <si>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</si>
  <si>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</si>
  <si>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</si>
  <si>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</si>
  <si>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</si>
  <si>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</si>
  <si>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</si>
  <si>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</si>
  <si>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</si>
  <si>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</si>
  <si>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</si>
  <si>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</si>
  <si>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</si>
  <si>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</si>
  <si>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</si>
  <si>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</si>
  <si>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</si>
  <si>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</si>
  <si>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</si>
  <si>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</si>
  <si>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</si>
  <si>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</si>
  <si>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</si>
  <si>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</si>
  <si>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</si>
  <si>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</si>
  <si>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</si>
  <si>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</si>
  <si>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</si>
  <si>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</si>
  <si>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</si>
  <si>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</si>
  <si>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</si>
  <si>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</si>
  <si>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</si>
  <si>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</si>
  <si>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</si>
  <si>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</si>
  <si>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</si>
  <si>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</si>
  <si>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</si>
  <si>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</si>
  <si>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</si>
  <si>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</si>
  <si>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</si>
  <si>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</si>
  <si>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</si>
  <si>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</si>
  <si>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</si>
  <si>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</si>
  <si>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</si>
  <si>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</si>
  <si>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</si>
  <si>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</si>
  <si>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</si>
  <si>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</si>
  <si>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</si>
  <si>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</si>
  <si>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</si>
  <si>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</si>
  <si>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</si>
  <si>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</si>
  <si>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</si>
  <si>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</si>
  <si>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</si>
  <si>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</si>
  <si>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</si>
  <si>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</si>
  <si>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</si>
  <si>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</si>
  <si>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</si>
  <si>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</si>
  <si>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</si>
  <si>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</si>
  <si>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</si>
  <si>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</si>
  <si>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</si>
  <si>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</si>
  <si>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</si>
  <si>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</si>
  <si>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</si>
  <si>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</si>
  <si>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</si>
  <si>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</si>
  <si>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</si>
  <si>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</si>
  <si>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</si>
  <si>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</si>
  <si>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</si>
  <si>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</si>
  <si>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</si>
  <si>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</si>
  <si>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</si>
  <si>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</si>
  <si>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</si>
  <si>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</si>
  <si>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</si>
  <si>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</si>
  <si>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</si>
  <si>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</si>
  <si>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</si>
  <si>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</si>
  <si>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</si>
  <si>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</si>
  <si>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</si>
  <si>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</si>
  <si>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</si>
  <si>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</si>
  <si>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</si>
  <si>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</si>
  <si>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</si>
  <si>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</si>
  <si>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</si>
  <si>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</si>
  <si>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</si>
  <si>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</si>
  <si>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</si>
  <si>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</si>
  <si>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</si>
  <si>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</si>
  <si>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</si>
  <si>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</si>
  <si>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</si>
  <si>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</si>
  <si>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</si>
  <si>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</si>
  <si>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</si>
  <si>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</si>
  <si>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</si>
  <si>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</si>
  <si>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</si>
  <si>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</si>
  <si>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</si>
  <si>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</si>
  <si>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</si>
  <si>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</si>
  <si>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</si>
  <si>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</si>
  <si>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</si>
  <si>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</si>
  <si>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</si>
  <si>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</si>
  <si>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</si>
  <si>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</si>
  <si>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</si>
  <si>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</si>
  <si>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</si>
  <si>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</si>
  <si>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</si>
  <si>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</si>
  <si>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</si>
  <si>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</si>
  <si>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</si>
  <si>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</si>
  <si>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</si>
  <si>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</si>
  <si>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</si>
  <si>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</si>
  <si>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</si>
  <si>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</si>
  <si>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</si>
  <si>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</si>
  <si>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</si>
  <si>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</si>
  <si>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</si>
  <si>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</si>
  <si>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</si>
  <si>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</si>
  <si>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</si>
  <si>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</si>
  <si>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</si>
  <si>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</si>
  <si>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</si>
  <si>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</si>
  <si>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</si>
  <si>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</si>
  <si>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</si>
  <si>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</si>
  <si>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</si>
  <si>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</si>
  <si>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</si>
  <si>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</si>
  <si>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</si>
  <si>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</si>
  <si>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</si>
  <si>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</si>
  <si>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</si>
  <si>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</si>
  <si>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</si>
  <si>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</si>
  <si>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</si>
  <si>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</si>
  <si>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</si>
  <si>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</si>
  <si>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</si>
  <si>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</si>
  <si>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</si>
  <si>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</si>
  <si>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</si>
  <si>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</si>
  <si>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</si>
  <si>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</si>
  <si>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</si>
  <si>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</si>
  <si>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</si>
  <si>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</si>
  <si>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</si>
  <si>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</si>
  <si>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</si>
  <si>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</si>
  <si>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</si>
  <si>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</si>
  <si>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</si>
  <si>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</si>
  <si>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</si>
  <si>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</si>
  <si>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</si>
  <si>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</si>
  <si>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</si>
  <si>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</si>
  <si>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</si>
  <si>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</si>
  <si>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</si>
  <si>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</si>
  <si>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</si>
  <si>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</si>
  <si>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</si>
  <si>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</si>
  <si>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</si>
  <si>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</si>
  <si>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</si>
  <si>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</si>
  <si>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</si>
  <si>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</si>
  <si>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</si>
  <si>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</si>
  <si>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</si>
  <si>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</si>
  <si>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</si>
  <si>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</si>
  <si>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</si>
  <si>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</si>
  <si>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</si>
  <si>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</si>
  <si>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</si>
  <si>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</si>
  <si>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</si>
  <si>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</si>
  <si>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</si>
  <si>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</si>
  <si>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</si>
  <si>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</si>
  <si>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</si>
  <si>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</si>
  <si>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</si>
  <si>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</si>
  <si>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</si>
  <si>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</si>
  <si>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</si>
  <si>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</si>
  <si>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</si>
  <si>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</si>
  <si>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</si>
  <si>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</si>
  <si>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</si>
  <si>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</si>
  <si>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</si>
  <si>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</si>
  <si>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</si>
  <si>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</si>
  <si>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</si>
  <si>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</si>
  <si>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</si>
  <si>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</si>
  <si>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</si>
  <si>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</si>
  <si>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</si>
  <si>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</si>
  <si>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</si>
  <si>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</si>
  <si>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</si>
  <si>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</si>
  <si>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</si>
  <si>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</si>
  <si>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</si>
  <si>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</si>
  <si>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</si>
  <si>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</si>
  <si>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</si>
  <si>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</si>
  <si>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</si>
  <si>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</si>
  <si>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</si>
  <si>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</si>
  <si>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</si>
  <si>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</si>
  <si>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</si>
  <si>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</si>
  <si>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</si>
  <si>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</si>
  <si>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</si>
  <si>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</si>
  <si>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</si>
  <si>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</si>
  <si>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</si>
  <si>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</si>
  <si>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</si>
  <si>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</si>
  <si>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</si>
  <si>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</si>
  <si>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</si>
  <si>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</si>
  <si>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</si>
  <si>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</si>
  <si>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</si>
  <si>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</si>
  <si>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</si>
  <si>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</si>
  <si>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</si>
  <si>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</si>
  <si>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</si>
  <si>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</si>
  <si>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</si>
  <si>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</si>
  <si>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</si>
  <si>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</si>
  <si>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</si>
  <si>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</si>
  <si>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</si>
  <si>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</si>
  <si>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</si>
  <si>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</si>
  <si>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</si>
  <si>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</si>
  <si>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</si>
  <si>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</si>
  <si>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</si>
  <si>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</si>
  <si>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</si>
  <si>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</si>
  <si>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</si>
  <si>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</si>
  <si>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</si>
  <si>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</si>
  <si>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</si>
  <si>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</si>
  <si>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</si>
  <si>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</si>
  <si>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</si>
  <si>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</si>
  <si>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</si>
  <si>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</si>
  <si>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</si>
  <si>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</si>
  <si>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</si>
  <si>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</si>
  <si>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</si>
  <si>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</si>
  <si>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</si>
  <si>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</si>
  <si>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</si>
  <si>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</si>
  <si>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</si>
  <si>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</si>
  <si>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</si>
  <si>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</si>
  <si>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</si>
  <si>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</si>
  <si>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</si>
  <si>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</si>
  <si>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</si>
  <si>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</si>
  <si>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</si>
  <si>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</si>
  <si>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</si>
  <si>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</si>
  <si>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</si>
  <si>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</si>
  <si>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</si>
  <si>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</si>
  <si>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</si>
  <si>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</si>
  <si>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</si>
  <si>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</si>
  <si>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</si>
  <si>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</si>
  <si>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</si>
  <si>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</si>
  <si>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</si>
  <si>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</si>
  <si>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</si>
  <si>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</si>
  <si>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</si>
  <si>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</si>
  <si>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</si>
  <si>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</si>
  <si>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</si>
  <si>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</si>
  <si>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</si>
  <si>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</si>
  <si>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</si>
  <si>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</si>
  <si>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</si>
  <si>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</si>
  <si>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</si>
  <si>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</si>
  <si>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</si>
  <si>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</si>
  <si>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</si>
  <si>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</si>
  <si>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</si>
  <si>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</si>
  <si>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</si>
  <si>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</si>
  <si>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</si>
  <si>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</si>
  <si>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</si>
  <si>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</si>
  <si>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</si>
  <si>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</si>
  <si>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</si>
  <si>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</si>
  <si>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</si>
  <si>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</si>
  <si>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</si>
  <si>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</si>
  <si>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</si>
  <si>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</si>
  <si>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</si>
  <si>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</si>
  <si>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</si>
  <si>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</si>
  <si>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</si>
  <si>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</si>
  <si>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</si>
  <si>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</si>
  <si>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</si>
  <si>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</si>
  <si>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</si>
  <si>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</si>
  <si>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</si>
  <si>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</si>
  <si>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</si>
  <si>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</si>
  <si>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</si>
  <si>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</si>
  <si>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</si>
  <si>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</si>
  <si>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</si>
  <si>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</si>
  <si>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</si>
  <si>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</si>
  <si>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</si>
  <si>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</si>
  <si>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</si>
  <si>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</si>
  <si>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</si>
  <si>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</si>
  <si>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</si>
  <si>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</si>
  <si>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</si>
  <si>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</si>
  <si>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</si>
  <si>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</si>
  <si>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</si>
  <si>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</si>
  <si>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</si>
  <si>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</si>
  <si>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</si>
  <si>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</si>
  <si>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</si>
  <si>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</si>
  <si>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</si>
  <si>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</si>
  <si>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</si>
  <si>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</si>
  <si>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</si>
  <si>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</si>
  <si>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</si>
  <si>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</si>
  <si>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</si>
  <si>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</si>
  <si>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</si>
  <si>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</si>
  <si>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</si>
  <si>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</si>
  <si>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</si>
  <si>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</si>
  <si>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</si>
  <si>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</si>
  <si>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</si>
  <si>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</si>
  <si>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</si>
  <si>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</si>
  <si>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</si>
  <si>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</si>
  <si>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</si>
  <si>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</si>
  <si>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</si>
  <si>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</si>
  <si>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</si>
  <si>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</si>
  <si>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</si>
  <si>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</si>
  <si>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</si>
  <si>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</si>
  <si>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</si>
  <si>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</si>
  <si>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</si>
  <si>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</si>
  <si>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</si>
  <si>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</si>
  <si>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</si>
  <si>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</si>
  <si>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</si>
  <si>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</si>
  <si>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</si>
  <si>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</si>
  <si>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</si>
  <si>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</si>
  <si>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</si>
  <si>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</si>
  <si>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</si>
  <si>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</si>
  <si>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</si>
  <si>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</si>
  <si>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</si>
  <si>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</si>
  <si>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</si>
  <si>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</si>
  <si>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</si>
  <si>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</si>
  <si>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</si>
  <si>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</si>
  <si>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</si>
  <si>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</si>
  <si>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</si>
  <si>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</si>
  <si>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</si>
  <si>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</si>
  <si>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</si>
  <si>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</si>
  <si>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</si>
  <si>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</si>
  <si>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</si>
  <si>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</si>
  <si>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</si>
  <si>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</si>
  <si>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</si>
  <si>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</si>
  <si>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</si>
  <si>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</si>
  <si>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</si>
  <si>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</si>
  <si>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</si>
  <si>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</si>
  <si>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</si>
  <si>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</si>
  <si>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</si>
  <si>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</si>
  <si>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</si>
  <si>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</si>
  <si>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</si>
  <si>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</si>
  <si>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</si>
  <si>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</si>
  <si>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</si>
  <si>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</si>
  <si>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</si>
  <si>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</si>
  <si>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</si>
  <si>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</si>
  <si>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</si>
  <si>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</si>
  <si>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</si>
  <si>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</si>
  <si>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</si>
  <si>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</si>
  <si>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</si>
  <si>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</si>
  <si>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</si>
  <si>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</si>
  <si>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</si>
  <si>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</si>
  <si>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</si>
  <si>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</si>
  <si>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</si>
  <si>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</si>
  <si>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</si>
  <si>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</si>
  <si>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</si>
  <si>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</si>
  <si>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</si>
  <si>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</si>
  <si>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</si>
  <si>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</si>
  <si>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</si>
  <si>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</si>
  <si>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</si>
  <si>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</si>
  <si>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</si>
  <si>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</si>
  <si>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</si>
  <si>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</si>
  <si>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</si>
  <si>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</si>
  <si>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</si>
  <si>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</si>
  <si>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</si>
  <si>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</si>
  <si>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</si>
  <si>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</si>
  <si>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</si>
  <si>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</si>
  <si>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</si>
  <si>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</si>
  <si>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</si>
  <si>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</si>
  <si>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</si>
  <si>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</si>
  <si>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</si>
  <si>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</si>
  <si>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</si>
  <si>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</si>
  <si>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</si>
  <si>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</si>
  <si>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</si>
  <si>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</si>
  <si>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</si>
  <si>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</si>
  <si>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</si>
  <si>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</si>
  <si>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</si>
  <si>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</si>
  <si>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</si>
  <si>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</si>
  <si>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</si>
  <si>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</si>
  <si>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</si>
  <si>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</si>
  <si>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</si>
  <si>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</si>
  <si>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</si>
  <si>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</si>
  <si>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</si>
  <si>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</si>
  <si>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</si>
  <si>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</si>
  <si>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</si>
  <si>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</si>
  <si>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</si>
  <si>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</si>
  <si>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</si>
  <si>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</si>
  <si>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</si>
  <si>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</si>
  <si>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</si>
  <si>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</si>
  <si>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</si>
  <si>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</si>
  <si>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</si>
  <si>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</si>
  <si>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</si>
  <si>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</si>
  <si>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</si>
  <si>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</si>
  <si>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</si>
  <si>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</si>
  <si>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</si>
  <si>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</si>
  <si>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</si>
  <si>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</si>
  <si>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</si>
  <si>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</si>
  <si>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</si>
  <si>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</si>
  <si>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</si>
  <si>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</si>
  <si>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</si>
  <si>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</si>
  <si>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</si>
  <si>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</si>
  <si>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</si>
  <si>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</si>
  <si>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</si>
  <si>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</si>
  <si>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</si>
  <si>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</si>
  <si>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</si>
  <si>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</si>
  <si>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</si>
  <si>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</si>
  <si>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</si>
  <si>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</si>
  <si>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</si>
  <si>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</si>
  <si>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</si>
  <si>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</si>
  <si>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</si>
  <si>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</si>
  <si>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</si>
  <si>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</si>
  <si>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</si>
  <si>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</si>
  <si>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</si>
  <si>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</si>
  <si>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</si>
  <si>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</si>
  <si>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</si>
  <si>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</si>
  <si>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</si>
  <si>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</si>
  <si>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</si>
  <si>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</si>
  <si>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</si>
  <si>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</si>
  <si>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</si>
  <si>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</si>
  <si>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</si>
  <si>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</si>
  <si>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</si>
  <si>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</si>
  <si>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</si>
  <si>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</si>
  <si>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</si>
  <si>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</si>
  <si>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</si>
  <si>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</si>
  <si>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</si>
  <si>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</si>
  <si>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</si>
  <si>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</si>
  <si>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</si>
  <si>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</si>
  <si>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</si>
  <si>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</si>
  <si>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</si>
  <si>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</si>
  <si>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</si>
  <si>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</si>
  <si>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</si>
  <si>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</si>
  <si>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</si>
  <si>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</si>
  <si>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</si>
  <si>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</si>
  <si>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</si>
  <si>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</si>
  <si>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</si>
  <si>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</si>
  <si>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</si>
  <si>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</si>
  <si>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</si>
  <si>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</si>
  <si>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</si>
  <si>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</si>
  <si>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</si>
  <si>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</si>
  <si>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</si>
  <si>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</si>
  <si>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</si>
  <si>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</si>
  <si>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</si>
  <si>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</si>
  <si>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</si>
  <si>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</si>
  <si>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</si>
  <si>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</si>
  <si>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</si>
  <si>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</si>
  <si>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</si>
  <si>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</si>
  <si>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</si>
  <si>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</si>
  <si>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</si>
  <si>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</si>
  <si>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</si>
  <si>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</si>
  <si>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</si>
  <si>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</si>
  <si>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</si>
  <si>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</si>
  <si>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</si>
  <si>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</si>
  <si>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</si>
  <si>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</si>
  <si>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</si>
  <si>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</si>
  <si>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</si>
  <si>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</si>
  <si>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</si>
  <si>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</si>
  <si>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</si>
  <si>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</si>
  <si>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</si>
  <si>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</si>
  <si>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</si>
  <si>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</si>
  <si>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</si>
  <si>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</si>
  <si>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</si>
  <si>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</si>
  <si>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</si>
  <si>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</si>
  <si>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</si>
  <si>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</si>
  <si>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</si>
  <si>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</si>
  <si>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</si>
  <si>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</si>
  <si>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</si>
  <si>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</si>
  <si>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</si>
  <si>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</si>
  <si>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</si>
  <si>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</si>
  <si>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</si>
  <si>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</si>
  <si>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</si>
  <si>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</si>
  <si>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</si>
  <si>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</si>
  <si>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</si>
  <si>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</si>
  <si>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</si>
  <si>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</si>
  <si>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</si>
  <si>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</si>
  <si>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</si>
  <si>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</si>
  <si>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</si>
  <si>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</si>
  <si>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</si>
  <si>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</si>
  <si>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</si>
  <si>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</si>
  <si>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</si>
  <si>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</si>
  <si>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</si>
  <si>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</si>
  <si>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</si>
  <si>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</si>
  <si>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</si>
  <si>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</si>
  <si>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</si>
  <si>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</si>
  <si>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</si>
  <si>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</si>
  <si>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</si>
  <si>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</si>
  <si>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</si>
  <si>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</si>
  <si>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</si>
  <si>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</si>
  <si>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</si>
  <si>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</si>
  <si>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</si>
  <si>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</si>
  <si>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</si>
  <si>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</si>
  <si>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</si>
  <si>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</si>
  <si>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</si>
  <si>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</si>
  <si>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</si>
  <si>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</si>
  <si>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</si>
  <si>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</si>
  <si>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</si>
  <si>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</si>
  <si>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</si>
  <si>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</si>
  <si>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</si>
  <si>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</si>
  <si>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</si>
  <si>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</si>
  <si>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</si>
  <si>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</si>
  <si>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</si>
  <si>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</si>
  <si>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</si>
  <si>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</si>
  <si>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</si>
  <si>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</si>
  <si>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</si>
  <si>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</si>
  <si>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</si>
  <si>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</si>
  <si>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</si>
  <si>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</si>
  <si>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</si>
  <si>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</si>
  <si>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</si>
  <si>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</si>
  <si>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</si>
  <si>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</si>
  <si>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</si>
  <si>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</si>
  <si>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</si>
  <si>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</si>
  <si>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</si>
  <si>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</si>
  <si>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</si>
  <si>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</si>
  <si>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</si>
  <si>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</si>
  <si>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</si>
  <si>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</si>
  <si>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</si>
  <si>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</si>
  <si>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</si>
  <si>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</si>
  <si>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</si>
  <si>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</si>
  <si>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</si>
  <si>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</si>
  <si>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</si>
  <si>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</si>
  <si>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</si>
  <si>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</si>
  <si>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</si>
  <si>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</si>
  <si>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</si>
  <si>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</si>
  <si>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</si>
  <si>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</si>
  <si>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</si>
  <si>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</si>
  <si>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</si>
  <si>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</si>
  <si>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</si>
  <si>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</si>
  <si>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</si>
  <si>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</si>
  <si>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</si>
  <si>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</si>
  <si>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</si>
  <si>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</si>
  <si>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</si>
  <si>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</si>
  <si>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</si>
  <si>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</si>
  <si>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</si>
  <si>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</si>
  <si>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</si>
  <si>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</si>
  <si>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</si>
  <si>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</si>
  <si>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</si>
  <si>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</si>
  <si>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</si>
  <si>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</si>
  <si>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</si>
  <si>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</si>
  <si>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</si>
  <si>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</si>
  <si>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</si>
  <si>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</si>
  <si>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</si>
  <si>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</si>
  <si>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</si>
  <si>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</si>
  <si>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</si>
  <si>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</si>
  <si>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</si>
  <si>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</si>
  <si>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</si>
  <si>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</si>
  <si>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</si>
  <si>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</si>
  <si>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</si>
  <si>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</si>
  <si>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</si>
  <si>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</si>
  <si>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</si>
  <si>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</si>
  <si>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</si>
  <si>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</si>
  <si>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</si>
  <si>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</si>
  <si>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</si>
  <si>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</si>
  <si>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</si>
  <si>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</si>
  <si>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</si>
  <si>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</si>
  <si>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</si>
  <si>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</si>
  <si>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</si>
  <si>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</si>
  <si>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</si>
  <si>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</si>
  <si>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</si>
  <si>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</si>
  <si>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</si>
  <si>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</si>
  <si>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</si>
  <si>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</si>
  <si>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</si>
  <si>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</si>
  <si>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</si>
  <si>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</si>
  <si>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</si>
  <si>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</si>
  <si>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</si>
  <si>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</si>
  <si>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</si>
  <si>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</si>
  <si>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</si>
  <si>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</si>
  <si>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</si>
  <si>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</si>
  <si>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</si>
  <si>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</si>
  <si>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</si>
  <si>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</si>
  <si>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</si>
  <si>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</si>
  <si>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</si>
  <si>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</si>
  <si>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</si>
  <si>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</si>
  <si>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</si>
  <si>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</si>
  <si>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</si>
  <si>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</si>
  <si>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</si>
  <si>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</si>
  <si>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</si>
  <si>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</si>
  <si>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</si>
  <si>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</si>
  <si>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</si>
  <si>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</si>
  <si>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</si>
  <si>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</si>
  <si>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</si>
  <si>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</si>
  <si>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</si>
  <si>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</si>
  <si>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</si>
  <si>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</si>
  <si>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</si>
  <si>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</si>
  <si>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</si>
  <si>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</si>
  <si>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</si>
  <si>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</si>
  <si>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</si>
  <si>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</si>
  <si>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</si>
  <si>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</si>
  <si>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</si>
  <si>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</si>
  <si>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</si>
  <si>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</si>
  <si>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</si>
  <si>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</si>
  <si>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</si>
  <si>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</si>
  <si>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</si>
  <si>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</si>
  <si>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</si>
  <si>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</si>
  <si>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</si>
  <si>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</si>
  <si>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</si>
  <si>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</si>
  <si>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</si>
  <si>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</si>
  <si>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</si>
  <si>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</si>
  <si>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</si>
  <si>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</si>
  <si>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</si>
  <si>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</si>
  <si>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</si>
  <si>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</si>
  <si>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</si>
  <si>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</si>
  <si>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</si>
  <si>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</si>
  <si>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</si>
  <si>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</si>
  <si>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</si>
  <si>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</si>
  <si>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</si>
  <si>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</si>
  <si>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</si>
  <si>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</si>
  <si>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</si>
  <si>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</si>
  <si>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</si>
  <si>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</si>
  <si>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</si>
  <si>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</si>
  <si>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</si>
  <si>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</si>
  <si>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</si>
  <si>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</si>
  <si>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</si>
  <si>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</si>
  <si>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</si>
  <si>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</si>
  <si>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</si>
  <si>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</si>
  <si>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</si>
  <si>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</si>
  <si>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</si>
  <si>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</si>
  <si>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</si>
  <si>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</si>
  <si>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</si>
  <si>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</si>
  <si>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</si>
  <si>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</si>
  <si>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</si>
  <si>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</si>
  <si>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</si>
  <si>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</si>
  <si>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</si>
  <si>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</si>
  <si>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</si>
  <si>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</si>
  <si>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</si>
  <si>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</si>
  <si>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</si>
  <si>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</si>
  <si>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</si>
  <si>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</si>
  <si>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</si>
  <si>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</si>
  <si>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</si>
  <si>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</si>
  <si>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</si>
  <si>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</si>
  <si>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</si>
  <si>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</si>
  <si>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</si>
  <si>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</si>
  <si>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</si>
  <si>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</si>
  <si>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</si>
  <si>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</si>
  <si>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</si>
  <si>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</si>
  <si>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</si>
  <si>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</si>
  <si>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</si>
  <si>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</si>
  <si>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</si>
  <si>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</si>
  <si>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</si>
  <si>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</si>
  <si>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</si>
  <si>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</si>
  <si>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</si>
  <si>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</si>
  <si>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</si>
  <si>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</si>
  <si>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</si>
  <si>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</si>
  <si>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</si>
  <si>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</si>
  <si>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</si>
  <si>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</si>
  <si>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</si>
  <si>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</si>
  <si>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</si>
  <si>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</si>
  <si>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</si>
  <si>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</si>
  <si>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</si>
  <si>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</si>
  <si>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</si>
  <si>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</si>
  <si>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</si>
  <si>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</si>
  <si>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</si>
  <si>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</si>
  <si>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</si>
  <si>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</si>
  <si>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</si>
  <si>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</si>
  <si>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</si>
  <si>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</si>
  <si>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</si>
  <si>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</si>
  <si>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</si>
  <si>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</si>
  <si>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</si>
  <si>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</si>
  <si>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</si>
  <si>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</si>
  <si>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</si>
  <si>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</si>
  <si>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</si>
  <si>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</si>
  <si>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</si>
  <si>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</si>
  <si>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</si>
  <si>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</si>
  <si>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</si>
  <si>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</si>
  <si>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</si>
  <si>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</si>
  <si>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</si>
  <si>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</si>
  <si>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</si>
  <si>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</si>
  <si>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</si>
  <si>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</si>
  <si>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</si>
  <si>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</si>
  <si>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</si>
  <si>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</si>
  <si>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</si>
  <si>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</si>
  <si>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</si>
  <si>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</si>
  <si>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</si>
  <si>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</si>
  <si>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</si>
  <si>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</si>
  <si>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</si>
  <si>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</si>
  <si>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</si>
  <si>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</si>
  <si>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</si>
  <si>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</si>
  <si>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</si>
  <si>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</si>
  <si>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</si>
  <si>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</si>
  <si>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</si>
  <si>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</si>
  <si>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</si>
  <si>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</si>
  <si>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</si>
  <si>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</si>
  <si>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</si>
  <si>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</si>
  <si>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</si>
  <si>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</si>
  <si>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</si>
  <si>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</si>
  <si>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</si>
  <si>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</si>
  <si>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</si>
  <si>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</si>
  <si>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</si>
  <si>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</si>
  <si>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</si>
  <si>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</si>
  <si>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</si>
  <si>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</si>
  <si>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</si>
  <si>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</si>
  <si>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</si>
  <si>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</si>
  <si>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</si>
  <si>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</si>
  <si>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</si>
  <si>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</si>
  <si>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</si>
  <si>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</si>
  <si>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</si>
  <si>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</si>
  <si>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</si>
  <si>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</si>
  <si>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</si>
  <si>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</si>
  <si>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</si>
  <si>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</si>
  <si>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</si>
  <si>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</si>
  <si>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</si>
  <si>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</si>
  <si>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</si>
  <si>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</si>
  <si>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</si>
  <si>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</si>
  <si>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</si>
  <si>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</si>
  <si>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</si>
  <si>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</si>
  <si>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</si>
  <si>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</si>
  <si>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</si>
  <si>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</si>
  <si>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</si>
  <si>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</si>
  <si>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</si>
  <si>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</si>
  <si>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</si>
  <si>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</si>
  <si>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</si>
  <si>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</si>
  <si>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</si>
  <si>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</si>
  <si>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</si>
  <si>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</si>
  <si>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</si>
  <si>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</si>
  <si>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</si>
  <si>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</si>
  <si>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</si>
  <si>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</si>
  <si>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</si>
  <si>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</si>
  <si>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</si>
  <si>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</si>
  <si>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</si>
  <si>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</si>
  <si>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</si>
  <si>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</si>
  <si>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</si>
  <si>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</si>
  <si>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</si>
  <si>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</si>
  <si>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</si>
  <si>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</si>
  <si>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</si>
  <si>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</si>
  <si>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</si>
  <si>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</si>
  <si>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</si>
  <si>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</si>
  <si>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</si>
  <si>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</si>
  <si>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</si>
  <si>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</si>
  <si>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</si>
  <si>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</si>
  <si>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</si>
  <si>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</si>
  <si>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</si>
  <si>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</si>
  <si>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</si>
  <si>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</si>
  <si>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</si>
  <si>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</si>
  <si>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</si>
  <si>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</si>
  <si>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</si>
  <si>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</si>
  <si>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</si>
  <si>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</si>
  <si>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</si>
  <si>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</si>
  <si>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</si>
  <si>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</si>
  <si>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</si>
  <si>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</si>
  <si>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</si>
  <si>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</si>
  <si>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</si>
  <si>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</si>
  <si>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</si>
  <si>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</si>
  <si>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</si>
  <si>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</si>
  <si>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</si>
  <si>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</si>
  <si>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</si>
  <si>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</si>
  <si>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</si>
  <si>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</si>
  <si>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</si>
  <si>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</si>
  <si>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</si>
  <si>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</si>
  <si>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</si>
  <si>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</si>
  <si>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</si>
  <si>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</si>
  <si>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</si>
  <si>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</si>
  <si>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</si>
  <si>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</si>
  <si>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</si>
  <si>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</si>
  <si>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</si>
  <si>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</si>
  <si>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</si>
  <si>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</si>
  <si>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</si>
  <si>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</si>
  <si>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</si>
  <si>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</si>
  <si>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</si>
  <si>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</si>
  <si>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</si>
  <si>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</si>
  <si>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</si>
  <si>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</si>
  <si>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</si>
  <si>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</si>
  <si>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</si>
  <si>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</si>
  <si>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</si>
  <si>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</si>
  <si>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</si>
  <si>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</si>
  <si>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</si>
  <si>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</si>
  <si>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</si>
  <si>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</si>
  <si>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</si>
  <si>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</si>
  <si>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</si>
  <si>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</si>
  <si>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</si>
  <si>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</si>
  <si>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</si>
  <si>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</si>
  <si>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</si>
  <si>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</si>
  <si>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</si>
  <si>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</si>
  <si>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</si>
  <si>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</si>
  <si>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</si>
  <si>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</si>
  <si>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</si>
  <si>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</si>
  <si>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</si>
  <si>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</si>
  <si>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</si>
  <si>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</si>
  <si>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</si>
  <si>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</si>
  <si>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</si>
  <si>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</si>
  <si>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</si>
  <si>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</si>
  <si>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</si>
  <si>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</si>
  <si>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</si>
  <si>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</si>
  <si>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</si>
  <si>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</si>
  <si>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</si>
  <si>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</si>
  <si>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</si>
  <si>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</si>
  <si>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</si>
  <si>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</si>
  <si>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</si>
  <si>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</si>
  <si>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</si>
  <si>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</si>
  <si>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</si>
  <si>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</si>
  <si>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</si>
  <si>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</si>
  <si>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</si>
  <si>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</si>
  <si>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</si>
  <si>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</si>
  <si>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</si>
  <si>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</si>
  <si>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</si>
  <si>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</si>
  <si>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</si>
  <si>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</si>
  <si>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</si>
  <si>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</si>
  <si>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</si>
  <si>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</si>
  <si>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</si>
  <si>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</si>
  <si>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</si>
  <si>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</si>
  <si>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</si>
  <si>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</si>
  <si>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</si>
  <si>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</si>
  <si>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</si>
  <si>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</si>
  <si>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</si>
  <si>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</si>
  <si>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</si>
  <si>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</si>
  <si>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</si>
  <si>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</si>
  <si>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</si>
  <si>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</si>
  <si>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</si>
  <si>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</si>
  <si>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</si>
  <si>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</si>
  <si>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</si>
  <si>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</si>
  <si>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</si>
  <si>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</si>
  <si>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</si>
  <si>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</si>
  <si>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</si>
  <si>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</si>
  <si>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</si>
  <si>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</si>
  <si>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</si>
  <si>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</si>
  <si>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</si>
  <si>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</si>
  <si>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</si>
  <si>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</si>
  <si>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</si>
  <si>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</si>
  <si>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</si>
  <si>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</si>
  <si>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</si>
  <si>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</si>
  <si>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</si>
  <si>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</si>
  <si>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</si>
  <si>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</si>
  <si>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</si>
  <si>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</si>
  <si>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</si>
  <si>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</si>
  <si>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</si>
  <si>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</si>
  <si>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</si>
  <si>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</si>
  <si>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</si>
  <si>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</si>
  <si>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</si>
  <si>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</si>
  <si>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</si>
  <si>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</si>
  <si>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</si>
  <si>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</si>
  <si>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</si>
  <si>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</si>
  <si>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</si>
  <si>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</si>
  <si>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</si>
  <si>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</si>
  <si>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</si>
  <si>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</si>
  <si>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</si>
  <si>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</si>
  <si>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</si>
  <si>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</si>
  <si>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</si>
  <si>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</si>
  <si>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</si>
  <si>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</si>
  <si>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</si>
  <si>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</si>
  <si>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</si>
  <si>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</si>
  <si>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</si>
  <si>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</si>
  <si>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</si>
  <si>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</si>
  <si>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</si>
  <si>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</si>
  <si>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</si>
  <si>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</si>
  <si>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</si>
  <si>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</si>
  <si>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</si>
  <si>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</si>
  <si>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</si>
  <si>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</si>
  <si>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</si>
  <si>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</si>
  <si>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</si>
  <si>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</si>
  <si>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</si>
  <si>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</si>
  <si>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</si>
  <si>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</si>
  <si>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</si>
  <si>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</si>
  <si>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</si>
  <si>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</si>
  <si>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</si>
  <si>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</si>
  <si>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</si>
  <si>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</si>
  <si>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</si>
  <si>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</si>
  <si>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</si>
  <si>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</si>
  <si>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</si>
  <si>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</si>
  <si>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</si>
  <si>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</si>
  <si>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</si>
  <si>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</si>
  <si>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</si>
  <si>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</si>
  <si>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</si>
  <si>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</si>
  <si>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</si>
  <si>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</si>
  <si>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</si>
  <si>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</si>
  <si>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</si>
  <si>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</si>
  <si>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</si>
  <si>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</si>
  <si>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</si>
  <si>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</si>
  <si>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</si>
  <si>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</si>
  <si>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</si>
  <si>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</si>
  <si>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</si>
  <si>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</si>
  <si>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</si>
  <si>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</si>
  <si>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</si>
  <si>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</si>
  <si>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</si>
  <si>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</si>
  <si>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</si>
  <si>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</si>
  <si>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</si>
  <si>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</si>
  <si>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</si>
  <si>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</si>
  <si>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</si>
  <si>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</si>
  <si>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</si>
  <si>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</si>
  <si>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</si>
  <si>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</si>
  <si>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</si>
  <si>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</si>
  <si>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</si>
  <si>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</si>
  <si>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</si>
  <si>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</si>
  <si>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</si>
  <si>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</si>
  <si>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</si>
  <si>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</si>
  <si>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</si>
  <si>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</si>
  <si>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</si>
  <si>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</si>
  <si>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</si>
  <si>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</si>
  <si>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</si>
  <si>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</si>
  <si>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</si>
  <si>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</si>
  <si>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</si>
  <si>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</si>
  <si>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</si>
  <si>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</si>
  <si>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</si>
  <si>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</si>
  <si>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</si>
  <si>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</si>
  <si>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</si>
  <si>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</si>
  <si>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</si>
  <si>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</si>
  <si>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</si>
  <si>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</si>
  <si>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</si>
  <si>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</si>
  <si>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</si>
  <si>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</si>
  <si>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</si>
  <si>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</si>
  <si>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</si>
  <si>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</si>
  <si>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</si>
  <si>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</si>
  <si>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</si>
  <si>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</si>
  <si>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</si>
  <si>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</si>
  <si>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</si>
  <si>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</si>
  <si>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</si>
  <si>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</si>
  <si>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</si>
  <si>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</si>
  <si>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</si>
  <si>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</si>
  <si>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</si>
  <si>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</si>
  <si>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</si>
  <si>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</si>
  <si>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</si>
  <si>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</si>
  <si>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</si>
  <si>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</si>
  <si>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</si>
  <si>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</si>
  <si>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</si>
  <si>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</si>
  <si>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</si>
  <si>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</si>
  <si>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</si>
  <si>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</si>
  <si>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</si>
  <si>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</si>
  <si>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</si>
  <si>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</si>
  <si>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</si>
  <si>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</si>
  <si>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</si>
  <si>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</si>
  <si>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</si>
  <si>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</si>
  <si>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</si>
  <si>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</si>
  <si>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</si>
  <si>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</si>
  <si>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</si>
  <si>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</si>
  <si>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</si>
  <si>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</si>
  <si>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</si>
  <si>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</si>
  <si>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</si>
  <si>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</si>
  <si>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</si>
  <si>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</si>
  <si>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</si>
  <si>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</si>
  <si>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</si>
  <si>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</si>
  <si>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</si>
  <si>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</si>
  <si>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</si>
  <si>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</si>
  <si>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</si>
  <si>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</si>
  <si>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</si>
  <si>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</si>
  <si>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</si>
  <si>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</si>
  <si>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</si>
  <si>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</si>
  <si>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</si>
  <si>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</si>
  <si>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</si>
  <si>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</si>
  <si>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</si>
  <si>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</si>
  <si>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</si>
  <si>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</si>
  <si>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</si>
  <si>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</si>
  <si>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</si>
  <si>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</si>
  <si>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</si>
  <si>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</si>
  <si>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</si>
  <si>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</si>
  <si>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</si>
  <si>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</si>
  <si>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</si>
  <si>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</si>
  <si>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</si>
  <si>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</si>
  <si>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</si>
  <si>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</si>
  <si>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</si>
  <si>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</si>
  <si>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</si>
  <si>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</si>
  <si>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</si>
  <si>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</si>
  <si>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</si>
  <si>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</si>
  <si>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</si>
  <si>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</si>
  <si>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</si>
  <si>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</si>
  <si>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</si>
  <si>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</si>
  <si>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</si>
  <si>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</si>
  <si>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</si>
  <si>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</si>
  <si>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</si>
  <si>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</si>
  <si>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</si>
  <si>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</si>
  <si>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</si>
  <si>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</si>
  <si>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</si>
  <si>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</si>
  <si>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</si>
  <si>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</si>
  <si>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</si>
  <si>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</si>
  <si>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</si>
  <si>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</si>
  <si>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</si>
  <si>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</si>
  <si>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</si>
  <si>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</si>
  <si>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</si>
  <si>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</si>
  <si>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</si>
  <si>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</si>
  <si>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</si>
  <si>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</si>
  <si>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</si>
  <si>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</si>
  <si>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</si>
  <si>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</si>
  <si>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</si>
  <si>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</si>
  <si>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</si>
  <si>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</si>
  <si>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</si>
  <si>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</si>
  <si>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</si>
  <si>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</si>
  <si>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</si>
  <si>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</si>
  <si>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</si>
  <si>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</si>
  <si>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</si>
  <si>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</si>
  <si>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</si>
  <si>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</si>
  <si>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</si>
  <si>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</si>
  <si>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</si>
  <si>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</si>
  <si>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</si>
  <si>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</si>
  <si>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</si>
  <si>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</si>
  <si>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</si>
  <si>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</si>
  <si>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</si>
  <si>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</si>
  <si>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</si>
  <si>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</si>
  <si>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</si>
  <si>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</si>
  <si>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</si>
  <si>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</si>
  <si>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</si>
  <si>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</si>
  <si>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</si>
  <si>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</si>
  <si>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</si>
  <si>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</si>
  <si>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</si>
  <si>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</si>
  <si>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</si>
  <si>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</si>
  <si>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</si>
  <si>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</si>
  <si>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</si>
  <si>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</si>
  <si>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</si>
  <si>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</si>
  <si>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</si>
  <si>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</si>
  <si>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</si>
  <si>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</si>
  <si>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</si>
  <si>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</si>
  <si>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</si>
  <si>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</si>
  <si>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</si>
  <si>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</si>
  <si>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</si>
  <si>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</si>
  <si>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</si>
  <si>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</si>
  <si>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</si>
  <si>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</si>
  <si>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</si>
  <si>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</si>
  <si>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</si>
  <si>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</si>
  <si>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</si>
  <si>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</si>
  <si>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</si>
  <si>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</si>
  <si>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</si>
  <si>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</si>
  <si>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</si>
  <si>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</si>
  <si>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</si>
  <si>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</si>
  <si>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</si>
  <si>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</si>
  <si>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</si>
  <si>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</si>
  <si>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</si>
  <si>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</si>
  <si>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</si>
  <si>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</si>
  <si>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</si>
  <si>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</si>
  <si>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</si>
  <si>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</si>
  <si>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</si>
  <si>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</si>
  <si>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</si>
  <si>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</si>
  <si>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</si>
  <si>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</si>
  <si>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</si>
  <si>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</si>
  <si>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</si>
  <si>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</si>
  <si>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</si>
  <si>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</si>
  <si>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</si>
  <si>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</si>
  <si>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</si>
  <si>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</si>
  <si>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</si>
  <si>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</si>
  <si>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</si>
  <si>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</si>
  <si>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</si>
  <si>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</si>
  <si>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</si>
  <si>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</si>
  <si>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</si>
  <si>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</si>
  <si>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</si>
  <si>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</si>
  <si>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</si>
  <si>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</si>
  <si>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</si>
  <si>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</si>
  <si>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</si>
  <si>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</si>
  <si>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</si>
  <si>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</si>
  <si>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</si>
  <si>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</si>
  <si>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</si>
  <si>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</si>
  <si>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</si>
  <si>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</si>
  <si>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</si>
  <si>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</si>
  <si>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</si>
  <si>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</si>
  <si>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</si>
  <si>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</si>
  <si>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</si>
  <si>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</si>
  <si>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</si>
  <si>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</si>
  <si>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</si>
  <si>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</si>
  <si>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</si>
  <si>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</si>
  <si>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</si>
  <si>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</si>
  <si>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</si>
  <si>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</si>
  <si>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</si>
  <si>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</si>
  <si>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</si>
  <si>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</si>
  <si>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</si>
  <si>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</si>
  <si>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</si>
  <si>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</si>
  <si>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</si>
  <si>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</si>
  <si>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</si>
  <si>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</si>
  <si>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</si>
  <si>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</si>
  <si>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</si>
  <si>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</si>
  <si>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</si>
  <si>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</si>
  <si>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</si>
  <si>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</si>
  <si>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</si>
  <si>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</si>
  <si>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</si>
  <si>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</si>
  <si>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</si>
  <si>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</si>
  <si>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</si>
  <si>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</si>
  <si>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</si>
  <si>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</si>
  <si>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</si>
  <si>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</si>
  <si>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</si>
  <si>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</si>
  <si>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</si>
  <si>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</si>
  <si>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</si>
  <si>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</si>
  <si>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</si>
  <si>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</si>
  <si>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</si>
  <si>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</si>
  <si>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</si>
  <si>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</si>
  <si>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</si>
  <si>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</si>
  <si>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</si>
  <si>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</si>
  <si>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</si>
  <si>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</si>
  <si>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</si>
  <si>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</si>
  <si>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</si>
  <si>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</si>
  <si>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</si>
  <si>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</si>
  <si>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</si>
  <si>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</si>
  <si>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</si>
  <si>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</si>
  <si>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</si>
  <si>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</si>
  <si>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</si>
  <si>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</si>
  <si>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</si>
  <si>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</si>
  <si>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</si>
  <si>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</si>
  <si>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</si>
  <si>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</si>
  <si>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</si>
  <si>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</si>
  <si>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</si>
  <si>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</si>
  <si>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</si>
  <si>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</si>
  <si>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</si>
  <si>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</si>
  <si>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</si>
  <si>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</si>
  <si>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</si>
  <si>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</si>
  <si>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</si>
  <si>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</si>
  <si>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</si>
  <si>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</si>
  <si>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</si>
  <si>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</si>
  <si>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</si>
  <si>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</si>
  <si>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</si>
  <si>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</si>
  <si>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</si>
  <si>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</si>
  <si>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</si>
  <si>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</si>
  <si>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</si>
  <si>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</si>
  <si>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</si>
  <si>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</si>
  <si>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</si>
  <si>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</si>
  <si>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</si>
  <si>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</si>
  <si>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</si>
  <si>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</si>
  <si>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</si>
  <si>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</si>
  <si>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</si>
  <si>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</si>
  <si>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</si>
  <si>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</si>
  <si>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</si>
  <si>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</si>
  <si>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</si>
  <si>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</si>
  <si>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</si>
  <si>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</si>
  <si>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</si>
  <si>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</si>
  <si>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</si>
  <si>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</si>
  <si>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</si>
  <si>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</si>
  <si>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</si>
  <si>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</si>
  <si>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</si>
  <si>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</si>
  <si>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</si>
  <si>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</si>
  <si>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</si>
  <si>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</si>
  <si>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</si>
  <si>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</si>
  <si>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</si>
  <si>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</si>
  <si>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</si>
  <si>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</si>
  <si>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</si>
  <si>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</si>
  <si>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</si>
  <si>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</si>
  <si>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</si>
  <si>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</si>
  <si>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</si>
  <si>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</si>
  <si>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</si>
  <si>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</si>
  <si>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</si>
  <si>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</si>
  <si>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</si>
  <si>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</si>
  <si>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</si>
  <si>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</si>
  <si>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</si>
  <si>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</si>
  <si>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</si>
  <si>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</si>
  <si>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</si>
  <si>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</si>
  <si>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</si>
  <si>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</si>
  <si>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</si>
  <si>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</si>
  <si>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</si>
  <si>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</si>
  <si>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</si>
  <si>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</si>
  <si>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</si>
  <si>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</si>
  <si>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</si>
  <si>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</si>
  <si>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</si>
  <si>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</si>
  <si>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</si>
  <si>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</si>
  <si>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</si>
  <si>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</si>
  <si>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</si>
  <si>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</si>
  <si>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</si>
  <si>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</si>
  <si>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</si>
  <si>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</si>
  <si>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</si>
  <si>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</si>
  <si>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</si>
  <si>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</si>
  <si>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</si>
  <si>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</si>
  <si>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</si>
  <si>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</si>
  <si>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</si>
  <si>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</si>
  <si>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</si>
  <si>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</si>
  <si>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</si>
  <si>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</si>
  <si>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</si>
  <si>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</si>
  <si>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</si>
  <si>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</si>
  <si>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</si>
  <si>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</si>
  <si>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</si>
  <si>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</si>
  <si>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</si>
  <si>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</si>
  <si>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</si>
  <si>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</si>
  <si>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</si>
  <si>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</si>
  <si>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</si>
  <si>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</si>
  <si>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</si>
  <si>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</si>
  <si>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</si>
  <si>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</si>
  <si>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</si>
  <si>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</si>
  <si>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</si>
  <si>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</si>
  <si>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</si>
  <si>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</si>
  <si>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</si>
  <si>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</si>
  <si>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</si>
  <si>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</si>
  <si>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</si>
  <si>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</si>
  <si>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</si>
  <si>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</si>
  <si>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</si>
  <si>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</si>
  <si>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</si>
  <si>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</si>
  <si>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</si>
  <si>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</si>
  <si>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</si>
  <si>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</si>
  <si>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</si>
  <si>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</si>
  <si>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</si>
  <si>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</si>
  <si>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</si>
  <si>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</si>
  <si>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</si>
  <si>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</si>
  <si>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</si>
  <si>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</si>
  <si>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</si>
  <si>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</si>
  <si>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</si>
  <si>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</si>
  <si>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</si>
  <si>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</si>
  <si>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</si>
  <si>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</si>
  <si>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</si>
  <si>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</si>
  <si>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</si>
  <si>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</si>
  <si>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</si>
  <si>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</si>
  <si>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</si>
  <si>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</si>
  <si>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</si>
  <si>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</si>
  <si>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</si>
  <si>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</si>
  <si>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</si>
  <si>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</si>
  <si>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</si>
  <si>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</si>
  <si>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</si>
  <si>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</si>
  <si>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</si>
  <si>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</si>
  <si>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</si>
  <si>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</si>
  <si>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</si>
  <si>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</si>
  <si>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</si>
  <si>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</si>
  <si>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</si>
  <si>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</si>
  <si>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</si>
  <si>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</si>
  <si>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</si>
  <si>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</si>
  <si>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</si>
  <si>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</si>
  <si>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</si>
  <si>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</si>
  <si>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</si>
  <si>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</si>
  <si>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</si>
  <si>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</si>
  <si>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</si>
  <si>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</si>
  <si>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</si>
  <si>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</si>
  <si>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</si>
  <si>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</si>
  <si>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</si>
  <si>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</si>
  <si>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</si>
  <si>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</si>
  <si>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</si>
  <si>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</si>
  <si>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</si>
  <si>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</si>
  <si>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</si>
  <si>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</si>
  <si>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</si>
  <si>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</si>
  <si>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</si>
  <si>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</si>
  <si>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</si>
  <si>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</si>
  <si>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</si>
  <si>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</si>
  <si>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</si>
  <si>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</si>
  <si>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</si>
  <si>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</si>
  <si>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</si>
  <si>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</si>
  <si>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</si>
  <si>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</si>
  <si>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</si>
  <si>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</si>
  <si>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</si>
  <si>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</si>
  <si>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</si>
  <si>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</si>
  <si>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</si>
  <si>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</si>
  <si>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</si>
  <si>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</si>
  <si>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</si>
  <si>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</si>
  <si>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</si>
  <si>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</si>
  <si>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</si>
  <si>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</si>
  <si>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</si>
  <si>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</si>
  <si>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</si>
  <si>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</si>
  <si>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</si>
  <si>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</si>
  <si>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</si>
  <si>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</si>
  <si>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</si>
  <si>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</si>
  <si>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</si>
  <si>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</si>
  <si>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</si>
  <si>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</si>
  <si>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</si>
  <si>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</si>
  <si>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</si>
  <si>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</si>
  <si>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</si>
  <si>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</si>
  <si>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</si>
  <si>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</si>
  <si>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</si>
  <si>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</si>
  <si>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</si>
  <si>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</si>
  <si>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</si>
  <si>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</si>
  <si>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</si>
  <si>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</si>
  <si>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</si>
  <si>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</si>
  <si>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</si>
  <si>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</si>
  <si>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</si>
  <si>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</si>
  <si>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</si>
  <si>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</si>
  <si>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</si>
  <si>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</si>
  <si>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</si>
  <si>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</si>
  <si>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</si>
  <si>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</si>
  <si>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</si>
  <si>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</si>
  <si>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</si>
  <si>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</si>
  <si>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</si>
  <si>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</si>
  <si>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</si>
  <si>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</si>
  <si>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</si>
  <si>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</si>
  <si>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</si>
  <si>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</si>
  <si>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</si>
  <si>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</si>
  <si>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</si>
  <si>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</si>
  <si>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</si>
  <si>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</si>
  <si>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</si>
  <si>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</si>
  <si>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</si>
  <si>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</si>
  <si>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</si>
  <si>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</si>
  <si>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</si>
  <si>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</si>
  <si>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</si>
  <si>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</si>
  <si>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</si>
  <si>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</si>
  <si>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</si>
  <si>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</si>
  <si>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</si>
  <si>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</si>
  <si>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</si>
  <si>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</si>
  <si>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</si>
  <si>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</si>
  <si>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</si>
  <si>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</si>
  <si>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</si>
  <si>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</si>
  <si>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</si>
  <si>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</si>
  <si>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</si>
  <si>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</si>
  <si>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</si>
  <si>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</si>
  <si>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</si>
  <si>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</si>
  <si>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</si>
  <si>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</si>
  <si>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</si>
  <si>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</si>
  <si>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</si>
  <si>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</si>
  <si>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</si>
  <si>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</si>
  <si>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</si>
  <si>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</si>
  <si>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</si>
  <si>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</si>
  <si>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</si>
  <si>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</si>
  <si>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</si>
  <si>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</si>
  <si>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</si>
  <si>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</si>
  <si>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</si>
  <si>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</si>
  <si>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</si>
  <si>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</si>
  <si>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</si>
  <si>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</si>
  <si>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</si>
  <si>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</si>
  <si>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</si>
  <si>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</si>
  <si>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</si>
  <si>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</si>
  <si>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</si>
  <si>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</si>
  <si>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</si>
  <si>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</si>
  <si>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</si>
  <si>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</si>
  <si>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</si>
  <si>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</si>
  <si>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</si>
  <si>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</si>
  <si>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</si>
  <si>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</si>
  <si>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</si>
  <si>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</si>
  <si>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</si>
  <si>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</si>
  <si>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</si>
  <si>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</si>
  <si>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</si>
  <si>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</si>
  <si>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</si>
  <si>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</si>
  <si>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</si>
  <si>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</si>
  <si>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</si>
  <si>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</si>
  <si>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</si>
  <si>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</si>
  <si>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</si>
  <si>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</si>
  <si>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</si>
  <si>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</si>
  <si>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</si>
  <si>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</si>
  <si>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</si>
  <si>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</si>
  <si>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</si>
  <si>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</si>
  <si>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</si>
  <si>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</si>
  <si>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</si>
  <si>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</si>
  <si>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</si>
  <si>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</si>
  <si>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</si>
  <si>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</si>
  <si>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</si>
  <si>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</si>
  <si>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</si>
  <si>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</si>
  <si>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</si>
  <si>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</si>
  <si>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</si>
  <si>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</si>
  <si>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</si>
  <si>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</si>
  <si>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</si>
  <si>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</si>
  <si>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</si>
  <si>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</si>
  <si>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</si>
  <si>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</si>
  <si>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</si>
  <si>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</si>
  <si>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</si>
  <si>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</si>
  <si>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</si>
  <si>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</si>
  <si>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</si>
  <si>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</si>
  <si>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</si>
  <si>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</si>
  <si>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</si>
  <si>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</si>
  <si>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</si>
  <si>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</si>
  <si>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</si>
  <si>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</si>
  <si>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</si>
  <si>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</si>
  <si>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</si>
  <si>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</si>
  <si>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</si>
  <si>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</si>
  <si>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</si>
  <si>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</si>
  <si>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</si>
  <si>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</si>
  <si>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</si>
  <si>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</si>
  <si>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</si>
  <si>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</si>
  <si>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</si>
  <si>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</si>
  <si>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</si>
  <si>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</si>
  <si>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</si>
  <si>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</si>
  <si>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</si>
  <si>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</si>
  <si>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</si>
  <si>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</si>
  <si>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</si>
  <si>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</si>
  <si>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</si>
  <si>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</si>
  <si>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</si>
  <si>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</si>
  <si>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</si>
  <si>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</si>
  <si>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</si>
  <si>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</si>
  <si>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</si>
  <si>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</si>
  <si>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</si>
  <si>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</si>
  <si>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</si>
  <si>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</si>
  <si>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</si>
  <si>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</si>
  <si>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</si>
  <si>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</si>
  <si>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</si>
  <si>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</si>
  <si>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</si>
  <si>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</si>
  <si>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</si>
  <si>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</si>
  <si>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</si>
  <si>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</si>
  <si>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</si>
  <si>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</si>
  <si>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</si>
  <si>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</si>
  <si>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</si>
  <si>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</si>
  <si>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</si>
  <si>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</si>
  <si>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</si>
  <si>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</si>
  <si>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</si>
  <si>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</si>
  <si>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</si>
  <si>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</si>
  <si>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</si>
  <si>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</si>
  <si>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</si>
  <si>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</si>
  <si>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</si>
  <si>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</si>
  <si>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</si>
  <si>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</si>
  <si>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</si>
  <si>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</si>
  <si>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</si>
  <si>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</si>
  <si>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</si>
  <si>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</si>
  <si>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</si>
  <si>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</si>
  <si>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</si>
  <si>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</si>
  <si>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</si>
  <si>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</si>
  <si>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</si>
  <si>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</si>
  <si>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</si>
  <si>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</si>
  <si>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</si>
  <si>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</si>
  <si>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</si>
  <si>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</si>
  <si>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</si>
  <si>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</si>
  <si>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</si>
  <si>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</si>
  <si>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</si>
  <si>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</si>
  <si>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</si>
  <si>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</si>
  <si>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</si>
  <si>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</si>
  <si>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</si>
  <si>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</si>
  <si>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</si>
  <si>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</si>
  <si>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</si>
  <si>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</si>
  <si>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</si>
  <si>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</si>
  <si>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</si>
  <si>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</si>
  <si>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</si>
  <si>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</si>
  <si>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</si>
  <si>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</si>
  <si>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</si>
  <si>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</si>
  <si>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</si>
  <si>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</si>
  <si>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</si>
  <si>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</si>
  <si>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</si>
  <si>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</si>
  <si>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</si>
  <si>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</si>
  <si>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</si>
  <si>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</si>
  <si>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</si>
  <si>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</si>
  <si>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</si>
  <si>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</si>
  <si>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</si>
  <si>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</si>
  <si>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</si>
  <si>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</si>
  <si>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</si>
  <si>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</si>
  <si>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</si>
  <si>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</si>
  <si>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</si>
  <si>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</si>
  <si>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</si>
  <si>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</si>
  <si>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</si>
  <si>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</si>
  <si>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</si>
  <si>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</si>
  <si>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</si>
  <si>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</si>
  <si>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</si>
  <si>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</si>
  <si>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</si>
  <si>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</si>
  <si>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</si>
  <si>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</si>
  <si>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</si>
  <si>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</si>
  <si>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</si>
  <si>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</si>
  <si>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</si>
  <si>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</si>
  <si>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</si>
  <si>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</si>
  <si>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</si>
  <si>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</si>
  <si>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</si>
  <si>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</si>
  <si>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</si>
  <si>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</si>
  <si>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</si>
  <si>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</si>
  <si>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</si>
  <si>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</si>
  <si>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</si>
  <si>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</si>
  <si>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</si>
  <si>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</si>
  <si>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</si>
  <si>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</si>
  <si>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</si>
  <si>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</si>
  <si>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</si>
  <si>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</si>
  <si>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</si>
  <si>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</si>
  <si>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</si>
  <si>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</si>
  <si>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</si>
  <si>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</si>
  <si>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</si>
  <si>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</si>
  <si>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</si>
  <si>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</si>
  <si>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</si>
  <si>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</si>
  <si>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</si>
  <si>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</si>
  <si>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</si>
  <si>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</si>
  <si>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</si>
  <si>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</si>
  <si>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</si>
  <si>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</si>
  <si>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</si>
  <si>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</si>
  <si>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</si>
  <si>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</si>
  <si>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</si>
  <si>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</si>
  <si>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</si>
  <si>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</si>
  <si>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</si>
  <si>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</si>
  <si>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</si>
  <si>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</si>
  <si>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</si>
  <si>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</si>
  <si>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</si>
  <si>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</si>
  <si>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</si>
  <si>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</si>
  <si>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</si>
  <si>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</si>
  <si>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</si>
  <si>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</si>
  <si>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</si>
  <si>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</si>
  <si>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</si>
  <si>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</si>
  <si>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</si>
  <si>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</si>
  <si>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</si>
  <si>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</si>
  <si>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</si>
  <si>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</si>
  <si>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</si>
  <si>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</si>
  <si>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</si>
  <si>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</si>
  <si>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</si>
  <si>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</si>
  <si>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</si>
  <si>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</si>
  <si>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</si>
  <si>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</si>
  <si>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</si>
  <si>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</si>
  <si>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</si>
  <si>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</si>
  <si>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</si>
  <si>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</si>
  <si>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</si>
  <si>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</si>
  <si>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</si>
  <si>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</si>
  <si>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</si>
  <si>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</si>
  <si>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</si>
  <si>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</si>
  <si>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</si>
  <si>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</si>
  <si>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</si>
  <si>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</si>
  <si>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</si>
  <si>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</si>
  <si>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</si>
  <si>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</si>
  <si>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</si>
  <si>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</si>
  <si>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</si>
  <si>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</si>
  <si>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</si>
  <si>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</si>
  <si>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</si>
  <si>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</si>
  <si>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</si>
  <si>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</si>
  <si>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</si>
  <si>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</si>
  <si>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</si>
  <si>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</si>
  <si>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</si>
  <si>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</si>
  <si>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</si>
  <si>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</si>
  <si>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</si>
  <si>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</si>
  <si>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</si>
  <si>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</si>
  <si>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</si>
  <si>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</si>
  <si>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</si>
  <si>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</si>
  <si>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</si>
  <si>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</si>
  <si>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</si>
  <si>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</si>
  <si>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</si>
  <si>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</si>
  <si>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</si>
  <si>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</si>
  <si>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</si>
  <si>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</si>
  <si>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</si>
  <si>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</si>
  <si>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</si>
  <si>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</si>
  <si>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</si>
  <si>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</si>
  <si>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</si>
  <si>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</si>
  <si>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</si>
  <si>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</si>
  <si>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</si>
  <si>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</si>
  <si>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</si>
  <si>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</si>
  <si>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</si>
  <si>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</si>
  <si>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</si>
  <si>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</si>
  <si>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</si>
  <si>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</si>
  <si>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</si>
  <si>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</si>
  <si>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</si>
  <si>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</si>
  <si>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</si>
  <si>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</si>
  <si>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</si>
  <si>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</si>
  <si>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</si>
  <si>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</si>
  <si>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</si>
  <si>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</si>
  <si>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</si>
  <si>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</si>
  <si>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</si>
  <si>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</si>
  <si>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</si>
  <si>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</si>
  <si>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</si>
  <si>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</si>
  <si>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</si>
  <si>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</si>
  <si>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</si>
  <si>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</si>
  <si>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</si>
  <si>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</si>
  <si>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</si>
  <si>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</si>
  <si>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</si>
  <si>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</si>
  <si>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</si>
  <si>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</si>
  <si>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</si>
  <si>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</si>
  <si>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</si>
  <si>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</si>
  <si>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</si>
  <si>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</si>
  <si>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</si>
  <si>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</si>
  <si>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</si>
  <si>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</si>
  <si>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</si>
  <si>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</si>
  <si>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</si>
  <si>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</si>
  <si>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</si>
  <si>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</si>
  <si>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</si>
  <si>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</si>
  <si>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</si>
  <si>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</si>
  <si>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</si>
  <si>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</si>
  <si>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</si>
  <si>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</si>
  <si>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</si>
  <si>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</si>
  <si>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</si>
  <si>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</si>
  <si>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</si>
  <si>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</si>
  <si>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</si>
  <si>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</si>
  <si>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</si>
  <si>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</si>
  <si>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</si>
  <si>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</si>
  <si>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</si>
  <si>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</si>
  <si>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</si>
  <si>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</si>
  <si>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</si>
  <si>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</si>
  <si>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</si>
  <si>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</si>
  <si>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</si>
  <si>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</si>
  <si>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</si>
  <si>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</si>
  <si>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</si>
  <si>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</si>
  <si>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</si>
  <si>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</si>
  <si>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</si>
  <si>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</si>
  <si>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</si>
  <si>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</si>
  <si>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</si>
  <si>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</si>
  <si>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</si>
  <si>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</si>
  <si>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</si>
  <si>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</si>
  <si>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</si>
  <si>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</si>
  <si>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</si>
  <si>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</si>
  <si>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</si>
  <si>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</si>
  <si>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</si>
  <si>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</si>
  <si>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</si>
  <si>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</si>
  <si>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</si>
  <si>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</si>
  <si>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</si>
  <si>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</si>
  <si>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</si>
  <si>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</si>
  <si>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</si>
  <si>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</si>
  <si>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</si>
  <si>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</si>
  <si>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</si>
  <si>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</si>
  <si>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</si>
  <si>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</si>
  <si>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</si>
  <si>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</si>
  <si>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</si>
  <si>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</si>
  <si>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</si>
  <si>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</si>
  <si>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</si>
  <si>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</si>
  <si>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</si>
  <si>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</si>
  <si>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</si>
  <si>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</si>
  <si>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</si>
  <si>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</si>
  <si>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</si>
  <si>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</si>
  <si>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</si>
  <si>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</si>
  <si>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</si>
  <si>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</si>
  <si>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</si>
  <si>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</si>
  <si>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</si>
  <si>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</si>
  <si>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</si>
  <si>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</si>
  <si>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</si>
  <si>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</si>
  <si>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</si>
  <si>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</si>
  <si>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</si>
  <si>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</si>
  <si>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</si>
  <si>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</si>
  <si>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</si>
  <si>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</si>
  <si>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</si>
  <si>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</si>
  <si>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</si>
  <si>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</si>
  <si>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</si>
  <si>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</si>
  <si>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</si>
  <si>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</si>
  <si>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</si>
  <si>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</si>
  <si>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</si>
  <si>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</si>
  <si>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</si>
  <si>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</si>
  <si>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</si>
  <si>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</si>
  <si>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</si>
  <si>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</si>
  <si>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</si>
  <si>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</si>
  <si>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</si>
  <si>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</si>
  <si>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</si>
  <si>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</si>
  <si>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</si>
  <si>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</si>
  <si>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</si>
  <si>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</si>
  <si>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</si>
  <si>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</si>
  <si>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</si>
  <si>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</si>
  <si>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</si>
  <si>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</si>
  <si>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</si>
  <si>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</si>
  <si>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</si>
  <si>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</si>
  <si>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</si>
  <si>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</si>
  <si>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</si>
  <si>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</si>
  <si>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</si>
  <si>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</si>
  <si>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</si>
  <si>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</si>
  <si>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</si>
  <si>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</si>
  <si>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</si>
  <si>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</si>
  <si>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</si>
  <si>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</si>
  <si>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</si>
  <si>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</si>
  <si>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</si>
  <si>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</si>
  <si>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</si>
  <si>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</si>
  <si>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</si>
  <si>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</si>
  <si>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</si>
  <si>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</si>
  <si>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</si>
  <si>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</si>
  <si>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</si>
  <si>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</si>
  <si>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</si>
  <si>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</si>
  <si>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</si>
  <si>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</si>
  <si>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</si>
  <si>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</si>
  <si>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</si>
  <si>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</si>
  <si>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</si>
  <si>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</si>
  <si>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</si>
  <si>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</si>
  <si>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</si>
  <si>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</si>
  <si>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</si>
  <si>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</si>
  <si>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</si>
  <si>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</si>
  <si>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</si>
  <si>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</si>
  <si>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</si>
  <si>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</si>
  <si>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</si>
  <si>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</si>
  <si>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</si>
  <si>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</si>
  <si>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</si>
  <si>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</si>
  <si>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</si>
  <si>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</si>
  <si>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</si>
  <si>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</si>
  <si>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</si>
  <si>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</si>
  <si>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</si>
  <si>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</si>
  <si>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</si>
  <si>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</si>
  <si>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</si>
  <si>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</si>
  <si>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</si>
  <si>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</si>
  <si>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</si>
  <si>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</si>
  <si>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</si>
  <si>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</si>
  <si>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</si>
  <si>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</si>
  <si>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</si>
  <si>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</si>
  <si>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</si>
  <si>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</si>
  <si>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</si>
  <si>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</si>
  <si>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</si>
  <si>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</si>
  <si>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</si>
  <si>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</si>
  <si>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</si>
  <si>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</si>
  <si>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</si>
  <si>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</si>
  <si>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</si>
  <si>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</si>
  <si>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</si>
  <si>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</si>
  <si>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</si>
  <si>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</si>
  <si>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</si>
  <si>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</si>
  <si>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</si>
  <si>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</si>
  <si>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</si>
  <si>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</si>
  <si>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</si>
  <si>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</si>
  <si>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</si>
  <si>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</si>
  <si>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</si>
  <si>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</si>
  <si>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</si>
  <si>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</si>
  <si>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</si>
  <si>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</si>
  <si>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</si>
  <si>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</si>
  <si>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</si>
  <si>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</si>
  <si>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</si>
  <si>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</si>
  <si>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</si>
  <si>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</si>
  <si>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</si>
  <si>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</si>
  <si>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</si>
  <si>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</si>
  <si>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</si>
  <si>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</si>
  <si>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</si>
  <si>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</si>
  <si>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</si>
  <si>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</si>
  <si>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</si>
  <si>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</si>
  <si>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</si>
  <si>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</si>
  <si>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</si>
  <si>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</si>
  <si>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</si>
  <si>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</si>
  <si>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</si>
  <si>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</si>
  <si>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</si>
  <si>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</si>
  <si>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</si>
  <si>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</si>
  <si>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</si>
  <si>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</si>
  <si>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</si>
  <si>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</si>
  <si>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</si>
  <si>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</si>
  <si>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</si>
  <si>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</si>
  <si>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</si>
  <si>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</si>
  <si>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</si>
  <si>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</si>
  <si>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</si>
  <si>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</si>
  <si>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</si>
  <si>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</si>
  <si>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</si>
  <si>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</si>
  <si>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</si>
  <si>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</si>
  <si>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</si>
  <si>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</si>
  <si>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</si>
  <si>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</si>
  <si>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</si>
  <si>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</si>
  <si>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</si>
  <si>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</si>
  <si>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</si>
  <si>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</si>
  <si>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</si>
  <si>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</si>
  <si>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</si>
  <si>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</si>
  <si>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</si>
  <si>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</si>
  <si>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</si>
  <si>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</si>
  <si>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</si>
  <si>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</si>
  <si>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</si>
  <si>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</si>
  <si>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</si>
  <si>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</si>
  <si>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</si>
  <si>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</si>
  <si>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</si>
  <si>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</si>
  <si>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</si>
  <si>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</si>
  <si>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</si>
  <si>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</si>
  <si>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</si>
  <si>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</si>
  <si>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</si>
  <si>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</si>
  <si>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</si>
  <si>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</si>
  <si>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</si>
  <si>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</si>
  <si>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</si>
  <si>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</si>
  <si>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</si>
  <si>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</si>
  <si>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</si>
  <si>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</si>
  <si>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</si>
  <si>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</si>
  <si>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</si>
  <si>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</si>
  <si>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</si>
  <si>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</si>
  <si>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</si>
  <si>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</si>
  <si>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</si>
  <si>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</si>
  <si>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</si>
  <si>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</si>
  <si>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</si>
  <si>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</si>
  <si>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</si>
  <si>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</si>
  <si>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</si>
  <si>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</si>
  <si>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</si>
  <si>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</si>
  <si>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</si>
  <si>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</si>
  <si>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</si>
  <si>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</si>
  <si>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</si>
  <si>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</si>
  <si>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</si>
  <si>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</si>
  <si>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</si>
  <si>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</si>
  <si>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</si>
  <si>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</si>
  <si>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</si>
  <si>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</si>
  <si>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</si>
  <si>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</si>
  <si>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</si>
  <si>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</si>
  <si>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</si>
  <si>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</si>
  <si>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</si>
  <si>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</si>
  <si>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</si>
  <si>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</si>
  <si>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</si>
  <si>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</si>
  <si>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</si>
  <si>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</si>
  <si>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</si>
  <si>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</si>
  <si>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</si>
  <si>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</si>
  <si>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</si>
  <si>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</si>
  <si>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</si>
  <si>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</si>
  <si>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</si>
  <si>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</si>
  <si>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</si>
  <si>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</si>
  <si>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</si>
  <si>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</si>
  <si>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</si>
  <si>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</si>
  <si>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</si>
  <si>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</si>
  <si>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</si>
  <si>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</si>
  <si>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</si>
  <si>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</si>
  <si>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</si>
  <si>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</si>
  <si>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</si>
  <si>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</si>
  <si>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</si>
  <si>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</si>
  <si>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</si>
  <si>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</si>
  <si>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</si>
  <si>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</si>
  <si>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</si>
  <si>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</si>
  <si>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</si>
  <si>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</si>
  <si>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</si>
  <si>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</si>
  <si>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</si>
  <si>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</si>
  <si>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</si>
  <si>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</si>
  <si>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</si>
  <si>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</si>
  <si>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</si>
  <si>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</si>
  <si>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</si>
  <si>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</si>
  <si>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</si>
  <si>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</si>
  <si>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</si>
  <si>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</si>
  <si>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</si>
  <si>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</si>
  <si>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</si>
  <si>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</si>
  <si>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</si>
  <si>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</si>
  <si>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</si>
  <si>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</si>
  <si>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</si>
  <si>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</si>
  <si>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</si>
  <si>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</si>
  <si>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</si>
  <si>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</si>
  <si>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</si>
  <si>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</si>
  <si>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</si>
  <si>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</si>
  <si>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</si>
  <si>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</si>
  <si>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</si>
  <si>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</si>
  <si>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</si>
  <si>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</si>
  <si>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</si>
  <si>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</si>
  <si>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</si>
  <si>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</si>
  <si>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</si>
  <si>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</si>
  <si>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</si>
  <si>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</si>
  <si>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</si>
  <si>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</si>
  <si>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</si>
  <si>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</si>
  <si>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</si>
  <si>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</si>
  <si>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</si>
  <si>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</si>
  <si>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</si>
  <si>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</si>
  <si>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</si>
  <si>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</si>
  <si>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</si>
  <si>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</si>
  <si>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</si>
  <si>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</si>
  <si>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</si>
  <si>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</si>
  <si>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</si>
  <si>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</si>
  <si>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</si>
  <si>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</si>
  <si>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</si>
  <si>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</si>
  <si>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</si>
  <si>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</si>
  <si>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</si>
  <si>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</si>
  <si>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</si>
  <si>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</si>
  <si>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</si>
  <si>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</si>
  <si>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</si>
  <si>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</si>
  <si>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</si>
  <si>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</si>
  <si>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</si>
  <si>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</si>
  <si>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</si>
  <si>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</si>
  <si>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</si>
  <si>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</si>
  <si>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</si>
  <si>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</si>
  <si>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</si>
  <si>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</si>
  <si>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</si>
  <si>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</si>
  <si>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</si>
  <si>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</si>
  <si>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</si>
  <si>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</si>
  <si>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</si>
  <si>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</si>
  <si>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</si>
  <si>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</si>
  <si>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</si>
  <si>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</si>
  <si>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</si>
  <si>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</si>
  <si>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</si>
  <si>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</si>
  <si>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</si>
  <si>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</si>
  <si>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</si>
  <si>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</si>
  <si>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</si>
  <si>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</si>
  <si>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</si>
  <si>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</si>
  <si>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</si>
  <si>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</si>
  <si>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</si>
  <si>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</si>
  <si>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</si>
  <si>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</si>
  <si>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</si>
  <si>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</si>
  <si>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</si>
  <si>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</si>
  <si>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</si>
  <si>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</si>
  <si>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</si>
  <si>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</si>
  <si>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</si>
  <si>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</si>
  <si>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</si>
  <si>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</si>
  <si>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</si>
  <si>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</si>
  <si>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</si>
  <si>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</si>
  <si>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</si>
  <si>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</si>
  <si>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</si>
  <si>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</si>
  <si>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</si>
  <si>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</si>
  <si>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</si>
  <si>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</si>
  <si>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</si>
  <si>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</si>
  <si>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</si>
  <si>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</si>
  <si>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</si>
  <si>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</si>
  <si>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</si>
  <si>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</si>
  <si>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</si>
  <si>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</si>
  <si>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</si>
  <si>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</si>
  <si>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</si>
  <si>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</si>
  <si>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</si>
  <si>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</si>
  <si>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</si>
  <si>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</si>
  <si>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</si>
  <si>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</si>
  <si>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</si>
  <si>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</si>
  <si>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</si>
  <si>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</si>
  <si>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</si>
  <si>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</si>
  <si>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</si>
  <si>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</si>
  <si>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</si>
  <si>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</si>
  <si>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</si>
  <si>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</si>
  <si>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</si>
  <si>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</si>
  <si>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</si>
  <si>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</si>
  <si>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</si>
  <si>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</si>
  <si>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</si>
  <si>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</si>
  <si>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</si>
  <si>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</si>
  <si>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</si>
  <si>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</si>
  <si>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</si>
  <si>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</si>
  <si>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</si>
  <si>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</si>
  <si>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</si>
  <si>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</si>
  <si>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</si>
  <si>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</si>
  <si>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</si>
  <si>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</si>
  <si>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</si>
  <si>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</si>
  <si>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</si>
  <si>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</si>
  <si>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</si>
  <si>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</si>
  <si>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</si>
  <si>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</si>
  <si>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</si>
  <si>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</si>
  <si>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</si>
  <si>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</si>
  <si>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</si>
  <si>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</si>
  <si>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</si>
  <si>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</si>
  <si>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</si>
  <si>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</si>
  <si>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</si>
  <si>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</si>
  <si>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</si>
  <si>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</si>
  <si>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</si>
  <si>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</si>
  <si>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</si>
  <si>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</si>
  <si>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</si>
  <si>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</si>
  <si>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</si>
  <si>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</si>
  <si>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</si>
  <si>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</si>
  <si>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</si>
  <si>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</si>
  <si>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</si>
  <si>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</si>
  <si>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</si>
  <si>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</si>
  <si>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</si>
  <si>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</si>
  <si>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</si>
  <si>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</si>
  <si>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</si>
  <si>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</si>
  <si>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</si>
  <si>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</si>
  <si>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</si>
  <si>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</si>
  <si>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</si>
  <si>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</si>
  <si>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</si>
  <si>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</si>
  <si>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</si>
  <si>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</si>
  <si>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</si>
  <si>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</si>
  <si>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</si>
  <si>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</si>
  <si>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</si>
  <si>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</si>
  <si>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</si>
  <si>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</si>
  <si>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</si>
  <si>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</si>
  <si>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</si>
  <si>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</si>
  <si>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</si>
  <si>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</si>
  <si>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</si>
  <si>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</si>
  <si>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</si>
  <si>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</si>
  <si>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</si>
  <si>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</si>
  <si>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</si>
  <si>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</si>
  <si>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</si>
  <si>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</si>
  <si>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</si>
  <si>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</si>
  <si>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</si>
  <si>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</si>
  <si>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</si>
  <si>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</si>
  <si>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</si>
  <si>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</si>
  <si>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</si>
  <si>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</si>
  <si>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</si>
  <si>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</si>
  <si>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</si>
  <si>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</si>
  <si>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</si>
  <si>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</si>
  <si>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</si>
  <si>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</si>
  <si>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</si>
  <si>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</si>
  <si>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</si>
  <si>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</si>
  <si>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</si>
  <si>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</si>
  <si>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</si>
  <si>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</si>
  <si>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</si>
  <si>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</si>
  <si>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</si>
  <si>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</si>
  <si>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</si>
  <si>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</si>
  <si>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</si>
  <si>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</si>
  <si>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</si>
  <si>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</si>
  <si>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</si>
  <si>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</si>
  <si>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</si>
  <si>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</si>
  <si>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</si>
  <si>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</si>
  <si>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</si>
  <si>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</si>
  <si>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</si>
  <si>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</si>
  <si>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</si>
  <si>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</si>
  <si>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</si>
  <si>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</si>
  <si>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</si>
  <si>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</si>
  <si>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</si>
  <si>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</si>
  <si>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</si>
  <si>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</si>
  <si>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</si>
  <si>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</si>
  <si>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</si>
  <si>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</si>
  <si>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</si>
  <si>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</si>
  <si>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</si>
  <si>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</si>
  <si>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</si>
  <si>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</si>
  <si>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</si>
  <si>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</si>
  <si>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</si>
  <si>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</si>
  <si>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</si>
  <si>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</si>
  <si>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</si>
  <si>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</si>
  <si>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</si>
  <si>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</si>
  <si>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</si>
  <si>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</si>
  <si>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</si>
  <si>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</si>
  <si>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</si>
  <si>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</si>
  <si>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</si>
  <si>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</si>
  <si>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</si>
  <si>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</si>
  <si>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</si>
  <si>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</si>
  <si>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</si>
  <si>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</si>
  <si>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</si>
  <si>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</si>
  <si>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</si>
  <si>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</si>
  <si>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</si>
  <si>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</si>
  <si>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</si>
  <si>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</si>
  <si>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</si>
  <si>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</si>
  <si>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</si>
  <si>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</si>
  <si>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</si>
  <si>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</si>
  <si>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</si>
  <si>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</si>
  <si>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</si>
  <si>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</si>
  <si>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</si>
  <si>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</si>
  <si>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</si>
  <si>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</si>
  <si>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</si>
  <si>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</si>
  <si>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</si>
  <si>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</si>
  <si>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</si>
  <si>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</si>
  <si>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</si>
  <si>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</si>
  <si>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</si>
  <si>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</si>
  <si>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</si>
  <si>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</si>
  <si>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</si>
  <si>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</si>
  <si>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</si>
  <si>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</si>
  <si>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</si>
  <si>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</si>
  <si>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</si>
  <si>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</si>
  <si>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</si>
  <si>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</si>
  <si>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</si>
  <si>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</si>
  <si>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</si>
  <si>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</si>
  <si>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</si>
  <si>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</si>
  <si>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</si>
  <si>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</si>
  <si>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</si>
  <si>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</si>
  <si>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</si>
  <si>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</si>
  <si>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</si>
  <si>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</si>
  <si>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</si>
  <si>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</si>
  <si>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</si>
  <si>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</si>
  <si>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</si>
  <si>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</si>
  <si>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</si>
  <si>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</si>
  <si>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</si>
  <si>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</si>
  <si>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</si>
  <si>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</si>
  <si>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</si>
  <si>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</si>
  <si>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</si>
  <si>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</si>
  <si>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</si>
  <si>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</si>
  <si>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</si>
  <si>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</si>
  <si>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</si>
  <si>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</si>
  <si>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</si>
  <si>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</si>
  <si>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</si>
  <si>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</si>
  <si>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</si>
  <si>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</si>
  <si>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</si>
  <si>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</si>
  <si>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</si>
  <si>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</si>
  <si>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</si>
  <si>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</si>
  <si>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</si>
  <si>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</si>
  <si>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</si>
  <si>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</si>
  <si>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</si>
  <si>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</si>
  <si>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</si>
  <si>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</si>
  <si>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</si>
  <si>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</si>
  <si>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</si>
  <si>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</si>
  <si>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</si>
  <si>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</si>
  <si>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</si>
  <si>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</si>
  <si>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</si>
  <si>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</si>
  <si>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</si>
  <si>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</si>
  <si>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</si>
  <si>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</si>
  <si>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</si>
  <si>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</si>
  <si>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</si>
  <si>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</si>
  <si>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</si>
  <si>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</si>
  <si>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</si>
  <si>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</si>
  <si>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</si>
  <si>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</si>
  <si>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</si>
  <si>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</si>
  <si>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</si>
  <si>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</si>
  <si>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</si>
  <si>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</si>
  <si>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</si>
  <si>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</si>
  <si>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</si>
  <si>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</si>
  <si>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</si>
  <si>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</si>
  <si>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</si>
  <si>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</si>
  <si>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</si>
  <si>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</si>
  <si>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</si>
  <si>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</si>
  <si>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</si>
  <si>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</si>
  <si>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</si>
  <si>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</si>
  <si>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</si>
  <si>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</si>
  <si>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</si>
  <si>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</si>
  <si>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</si>
  <si>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</si>
  <si>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</si>
  <si>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</si>
  <si>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</si>
  <si>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</si>
  <si>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</si>
  <si>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</si>
  <si>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</si>
  <si>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</si>
  <si>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</si>
  <si>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</si>
  <si>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</si>
  <si>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</si>
  <si>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</si>
  <si>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</si>
  <si>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</si>
  <si>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</si>
  <si>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</si>
  <si>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</si>
  <si>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</si>
  <si>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</si>
  <si>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</si>
  <si>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</si>
  <si>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</si>
  <si>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</si>
  <si>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</si>
  <si>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</si>
  <si>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</si>
  <si>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</si>
  <si>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</si>
  <si>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</si>
  <si>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</si>
  <si>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</si>
  <si>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</si>
  <si>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</si>
  <si>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</si>
  <si>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</si>
  <si>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</si>
  <si>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</si>
  <si>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</si>
  <si>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</si>
  <si>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</si>
  <si>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</si>
  <si>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</si>
  <si>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</si>
  <si>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</si>
  <si>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</si>
  <si>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</si>
  <si>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</si>
  <si>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</si>
  <si>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</si>
  <si>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</si>
  <si>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</si>
  <si>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</si>
  <si>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</si>
  <si>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</si>
  <si>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</si>
  <si>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</si>
  <si>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</si>
  <si>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</si>
  <si>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</si>
  <si>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</si>
  <si>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</si>
  <si>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</si>
  <si>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</si>
  <si>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</si>
  <si>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</si>
  <si>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</si>
  <si>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</si>
  <si>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</si>
  <si>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</si>
  <si>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</si>
  <si>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</si>
  <si>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</si>
  <si>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</si>
  <si>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</si>
  <si>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</si>
  <si>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</si>
  <si>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</si>
  <si>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</si>
  <si>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</si>
  <si>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</si>
  <si>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</si>
  <si>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</si>
  <si>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</si>
  <si>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</si>
  <si>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</si>
  <si>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</si>
  <si>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</si>
  <si>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</si>
  <si>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</si>
  <si>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</si>
  <si>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</si>
  <si>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</si>
  <si>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</si>
  <si>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</si>
  <si>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</si>
  <si>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</si>
  <si>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</si>
  <si>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</si>
  <si>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</si>
  <si>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</si>
  <si>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</si>
  <si>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</si>
  <si>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</si>
  <si>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</si>
  <si>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</si>
  <si>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</si>
  <si>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</si>
  <si>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</si>
  <si>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</si>
  <si>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</si>
  <si>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</si>
  <si>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</si>
  <si>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</si>
  <si>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</si>
  <si>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</si>
  <si>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</si>
  <si>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</si>
  <si>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</si>
  <si>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</si>
  <si>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</si>
  <si>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</si>
  <si>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</si>
  <si>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</si>
  <si>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</si>
  <si>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</si>
  <si>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</si>
  <si>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</si>
  <si>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</si>
  <si>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</si>
  <si>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</si>
  <si>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</si>
  <si>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</si>
  <si>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</si>
  <si>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</si>
  <si>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</si>
  <si>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</si>
  <si>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</si>
  <si>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</si>
  <si>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</si>
  <si>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</si>
  <si>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</si>
  <si>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</si>
  <si>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</si>
  <si>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</si>
  <si>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</si>
  <si>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</si>
  <si>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</si>
  <si>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</si>
  <si>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</si>
  <si>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</si>
  <si>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</si>
  <si>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</si>
  <si>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</si>
  <si>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</si>
  <si>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</si>
  <si>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</si>
  <si>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</si>
  <si>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</si>
  <si>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</si>
  <si>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</si>
  <si>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</si>
  <si>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</si>
  <si>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</si>
  <si>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</si>
  <si>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</si>
  <si>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</si>
  <si>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</si>
  <si>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</si>
  <si>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</si>
  <si>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</si>
  <si>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</si>
  <si>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</si>
  <si>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</si>
  <si>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</si>
  <si>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</si>
  <si>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</si>
  <si>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</si>
  <si>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</si>
  <si>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</si>
  <si>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</si>
  <si>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</si>
  <si>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</si>
  <si>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</si>
  <si>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</si>
  <si>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</si>
  <si>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</si>
  <si>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</si>
  <si>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</si>
  <si>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</si>
  <si>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</si>
  <si>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</si>
  <si>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</si>
  <si>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</si>
  <si>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</si>
  <si>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</si>
  <si>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</si>
  <si>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</si>
  <si>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</si>
  <si>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</si>
  <si>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</si>
  <si>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</si>
  <si>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</si>
  <si>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</si>
  <si>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</si>
  <si>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</si>
  <si>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</si>
  <si>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</si>
  <si>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</si>
  <si>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</si>
  <si>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</si>
  <si>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</si>
  <si>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</si>
  <si>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</si>
  <si>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</si>
  <si>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</si>
  <si>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</si>
  <si>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</si>
  <si>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</si>
  <si>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</si>
  <si>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</si>
  <si>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</si>
  <si>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</si>
  <si>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</si>
  <si>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</si>
  <si>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</si>
  <si>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</si>
  <si>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</si>
  <si>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</si>
  <si>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</si>
  <si>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</si>
  <si>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</si>
  <si>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</si>
  <si>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</si>
  <si>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</si>
  <si>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</si>
  <si>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</si>
  <si>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</si>
  <si>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</si>
  <si>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</si>
  <si>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</si>
  <si>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</si>
  <si>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</si>
  <si>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</si>
  <si>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</si>
  <si>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</si>
  <si>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</si>
  <si>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</si>
  <si>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</si>
  <si>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</si>
  <si>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</si>
  <si>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</si>
  <si>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</si>
  <si>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</si>
  <si>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</si>
  <si>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</si>
  <si>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</si>
  <si>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</si>
  <si>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</si>
  <si>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</si>
  <si>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</si>
  <si>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</si>
  <si>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</si>
  <si>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</si>
  <si>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</si>
  <si>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</si>
  <si>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</si>
  <si>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</si>
  <si>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</si>
  <si>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</si>
  <si>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</si>
  <si>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</si>
  <si>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</si>
  <si>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</si>
  <si>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</si>
  <si>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</si>
  <si>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</si>
  <si>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</si>
  <si>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</si>
  <si>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</si>
  <si>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</si>
  <si>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</si>
  <si>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</si>
  <si>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</si>
  <si>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</si>
  <si>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</si>
  <si>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</si>
  <si>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</si>
  <si>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</si>
  <si>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</si>
  <si>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</si>
  <si>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</si>
  <si>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</si>
  <si>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</si>
  <si>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</si>
  <si>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</si>
  <si>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</si>
  <si>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</si>
  <si>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</si>
  <si>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</si>
  <si>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</si>
  <si>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</si>
  <si>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</si>
  <si>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</si>
  <si>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</si>
  <si>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</si>
  <si>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</si>
  <si>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</si>
  <si>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</si>
  <si>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</si>
  <si>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</si>
  <si>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</si>
  <si>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</si>
  <si>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</si>
  <si>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</si>
  <si>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</si>
  <si>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</si>
  <si>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</si>
  <si>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</si>
  <si>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</si>
  <si>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</si>
  <si>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</si>
  <si>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</si>
  <si>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</si>
  <si>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</si>
  <si>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</si>
  <si>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</si>
  <si>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</si>
  <si>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</si>
  <si>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</si>
  <si>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</si>
  <si>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</si>
  <si>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</si>
  <si>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</si>
  <si>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</si>
  <si>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</si>
  <si>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</si>
  <si>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</si>
  <si>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</si>
  <si>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</si>
  <si>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</si>
  <si>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</si>
  <si>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</si>
  <si>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</si>
  <si>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</si>
  <si>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</si>
  <si>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</si>
  <si>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</si>
  <si>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</si>
  <si>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</si>
  <si>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</si>
  <si>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</si>
  <si>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</si>
  <si>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</si>
  <si>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</si>
  <si>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</si>
  <si>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</si>
  <si>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</si>
  <si>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</si>
  <si>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</si>
  <si>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</si>
  <si>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</si>
  <si>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</si>
  <si>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</si>
  <si>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</si>
  <si>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</si>
  <si>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</si>
  <si>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</si>
  <si>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</si>
  <si>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</si>
  <si>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</si>
  <si>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</si>
  <si>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</si>
  <si>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</si>
  <si>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</si>
  <si>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</si>
  <si>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</si>
  <si>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</si>
  <si>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</si>
  <si>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</si>
  <si>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</si>
  <si>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</si>
  <si>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</si>
  <si>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</si>
  <si>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</si>
  <si>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</si>
  <si>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</si>
  <si>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</si>
  <si>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</si>
  <si>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</si>
  <si>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</si>
  <si>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</si>
  <si>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</si>
  <si>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</si>
  <si>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</si>
  <si>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</si>
  <si>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</si>
  <si>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</si>
  <si>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</si>
  <si>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</si>
  <si>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</si>
  <si>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</si>
  <si>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</si>
  <si>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</si>
  <si>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</si>
  <si>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</si>
  <si>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</si>
  <si>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</si>
  <si>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</si>
  <si>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</si>
  <si>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</si>
  <si>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</si>
  <si>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</si>
  <si>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</si>
  <si>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</si>
  <si>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</si>
  <si>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</si>
  <si>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</si>
  <si>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</si>
  <si>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</si>
  <si>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</si>
  <si>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</si>
  <si>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</si>
  <si>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</si>
  <si>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</si>
  <si>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</si>
  <si>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</si>
  <si>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</si>
  <si>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</si>
  <si>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</si>
  <si>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</si>
  <si>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</si>
  <si>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</si>
  <si>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</si>
  <si>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</si>
  <si>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</si>
  <si>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</si>
  <si>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</si>
  <si>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</si>
  <si>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</si>
  <si>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</si>
  <si>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</si>
  <si>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</si>
  <si>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</si>
  <si>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</si>
  <si>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</si>
  <si>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</si>
  <si>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</si>
  <si>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</si>
  <si>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</si>
  <si>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</si>
  <si>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</si>
  <si>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</si>
  <si>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</si>
  <si>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</si>
  <si>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</si>
  <si>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</si>
  <si>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</si>
  <si>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</si>
  <si>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</si>
  <si>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</si>
  <si>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</si>
  <si>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</si>
  <si>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</si>
  <si>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</si>
  <si>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</si>
  <si>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</si>
  <si>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</si>
  <si>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</si>
  <si>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</si>
  <si>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</si>
  <si>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</si>
  <si>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</si>
  <si>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</si>
  <si>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</si>
  <si>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</si>
  <si>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</si>
  <si>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</si>
  <si>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</si>
  <si>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</si>
  <si>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</si>
  <si>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</si>
  <si>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</si>
  <si>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</si>
  <si>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</si>
  <si>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</si>
  <si>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</si>
  <si>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</si>
  <si>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</si>
  <si>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</si>
  <si>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</si>
  <si>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</si>
  <si>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</si>
  <si>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</si>
  <si>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</si>
  <si>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</si>
  <si>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</si>
  <si>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</si>
  <si>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</si>
  <si>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</si>
  <si>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</si>
  <si>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</si>
  <si>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</si>
  <si>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</si>
  <si>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</si>
  <si>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</si>
  <si>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</si>
  <si>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</si>
  <si>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</si>
  <si>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</si>
  <si>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</si>
  <si>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</si>
  <si>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</si>
  <si>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</si>
  <si>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</si>
  <si>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</si>
  <si>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</si>
  <si>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</si>
  <si>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</si>
  <si>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</si>
  <si>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</si>
  <si>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</si>
  <si>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</si>
  <si>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</si>
  <si>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</si>
  <si>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</si>
  <si>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</si>
  <si>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</si>
  <si>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</si>
  <si>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</si>
  <si>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</si>
  <si>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</si>
  <si>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</si>
  <si>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</si>
  <si>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</si>
  <si>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</si>
  <si>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</si>
  <si>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</si>
  <si>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</si>
  <si>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</si>
  <si>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</si>
  <si>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</si>
  <si>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</si>
  <si>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</si>
  <si>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</si>
  <si>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</si>
  <si>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</si>
  <si>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</si>
  <si>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</si>
  <si>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</si>
  <si>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</si>
  <si>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</si>
  <si>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</si>
  <si>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</si>
  <si>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</si>
  <si>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</si>
  <si>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</si>
  <si>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</si>
  <si>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</si>
  <si>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</si>
  <si>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</si>
  <si>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</si>
  <si>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</si>
  <si>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</si>
  <si>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</si>
  <si>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</si>
  <si>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</si>
  <si>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</si>
  <si>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</si>
  <si>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</si>
  <si>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</si>
  <si>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</si>
  <si>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</si>
  <si>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</si>
  <si>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</si>
  <si>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</si>
  <si>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</si>
  <si>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</si>
  <si>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</si>
  <si>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</si>
  <si>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</si>
  <si>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</si>
  <si>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</si>
  <si>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</si>
  <si>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</si>
  <si>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</si>
  <si>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</si>
  <si>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</si>
  <si>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</si>
  <si>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</si>
  <si>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</si>
  <si>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</si>
  <si>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</si>
  <si>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</si>
  <si>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</si>
  <si>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</si>
  <si>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</si>
  <si>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</si>
  <si>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</si>
  <si>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</si>
  <si>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</si>
  <si>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</si>
  <si>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</si>
  <si>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</si>
  <si>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</si>
  <si>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</si>
  <si>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</si>
  <si>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</si>
  <si>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</si>
  <si>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</si>
  <si>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</si>
  <si>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</si>
  <si>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</si>
  <si>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</si>
  <si>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</si>
  <si>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</si>
  <si>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</si>
  <si>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</si>
  <si>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</si>
  <si>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</si>
  <si>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</si>
  <si>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</si>
  <si>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</si>
  <si>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</si>
  <si>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</si>
  <si>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</si>
  <si>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</si>
  <si>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</si>
  <si>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</si>
  <si>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</si>
  <si>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</si>
  <si>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</si>
  <si>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</si>
  <si>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</si>
  <si>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</si>
  <si>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</si>
  <si>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</si>
  <si>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</si>
  <si>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</si>
  <si>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</si>
  <si>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</si>
  <si>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</si>
  <si>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</si>
  <si>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</si>
  <si>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</si>
  <si>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</si>
  <si>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</si>
  <si>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</si>
  <si>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</si>
  <si>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</si>
  <si>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</si>
  <si>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</si>
  <si>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</si>
  <si>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</si>
  <si>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</si>
  <si>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</si>
  <si>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</si>
  <si>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</si>
  <si>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</si>
  <si>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</si>
  <si>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</si>
  <si>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</si>
  <si>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</si>
  <si>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</si>
  <si>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</si>
  <si>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</si>
  <si>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</si>
  <si>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</si>
  <si>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</si>
  <si>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</si>
  <si>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</si>
  <si>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</si>
  <si>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</si>
  <si>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</si>
  <si>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</si>
  <si>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</si>
  <si>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</si>
  <si>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</si>
  <si>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</si>
  <si>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</si>
  <si>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</si>
  <si>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</si>
  <si>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</si>
  <si>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</si>
  <si>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</si>
  <si>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</si>
  <si>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</si>
  <si>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</si>
  <si>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</si>
  <si>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</si>
  <si>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</si>
  <si>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</si>
  <si>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</si>
  <si>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</si>
  <si>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</si>
  <si>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</si>
  <si>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</si>
  <si>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</si>
  <si>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</si>
  <si>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</si>
  <si>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</si>
  <si>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</si>
  <si>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</si>
  <si>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</si>
  <si>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</si>
  <si>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</si>
  <si>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</si>
  <si>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</si>
  <si>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</si>
  <si>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</si>
  <si>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</si>
  <si>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</si>
  <si>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</si>
  <si>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</si>
  <si>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</si>
  <si>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</si>
  <si>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</si>
  <si>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</si>
  <si>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</si>
  <si>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</si>
  <si>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</si>
  <si>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</si>
  <si>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</si>
  <si>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</si>
  <si>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</si>
  <si>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</si>
  <si>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</si>
  <si>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</si>
  <si>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</si>
  <si>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</si>
  <si>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</si>
  <si>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</si>
  <si>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</si>
  <si>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</si>
  <si>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</si>
  <si>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</si>
  <si>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</si>
  <si>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</si>
  <si>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</si>
  <si>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</si>
  <si>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</si>
  <si>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</si>
  <si>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</si>
  <si>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</si>
  <si>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</si>
  <si>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</si>
  <si>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</si>
  <si>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</si>
  <si>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</si>
  <si>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</si>
  <si>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</si>
  <si>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</si>
  <si>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</si>
  <si>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</si>
  <si>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</si>
  <si>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</si>
  <si>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</si>
  <si>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</si>
  <si>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</si>
  <si>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</si>
  <si>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</si>
  <si>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</si>
  <si>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</si>
  <si>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</si>
  <si>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</si>
  <si>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</si>
  <si>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</si>
  <si>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</si>
  <si>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</si>
  <si>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</si>
  <si>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</si>
  <si>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</si>
  <si>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</si>
  <si>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</si>
  <si>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</si>
  <si>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</si>
  <si>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</si>
  <si>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</si>
  <si>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</si>
  <si>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</si>
  <si>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</si>
  <si>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</si>
  <si>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</si>
  <si>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</si>
  <si>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</si>
  <si>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</si>
  <si>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</si>
  <si>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</si>
  <si>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</si>
  <si>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</si>
  <si>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</si>
  <si>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</si>
  <si>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</si>
  <si>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</si>
  <si>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</si>
  <si>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</si>
  <si>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</si>
  <si>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</si>
  <si>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</si>
  <si>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</si>
  <si>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</si>
  <si>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</si>
  <si>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</si>
  <si>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</si>
  <si>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</si>
  <si>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</si>
  <si>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</si>
  <si>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</si>
  <si>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</si>
  <si>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</si>
  <si>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</si>
  <si>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</si>
  <si>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</si>
  <si>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</si>
  <si>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</si>
  <si>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</si>
  <si>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</si>
  <si>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</si>
  <si>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</si>
  <si>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</si>
  <si>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</si>
  <si>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</si>
  <si>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</si>
  <si>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</si>
  <si>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</si>
  <si>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</si>
  <si>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</si>
  <si>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</si>
  <si>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</si>
  <si>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</si>
  <si>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</si>
  <si>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</si>
  <si>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</si>
  <si>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</si>
  <si>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</si>
  <si>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</si>
  <si>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</si>
  <si>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</si>
  <si>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</si>
  <si>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</si>
  <si>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</si>
  <si>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</si>
  <si>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</si>
  <si>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</si>
  <si>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</si>
  <si>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</si>
  <si>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</si>
  <si>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</si>
  <si>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</si>
  <si>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</si>
  <si>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</si>
  <si>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</si>
  <si>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</si>
  <si>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</si>
  <si>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</si>
  <si>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</si>
  <si>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</si>
  <si>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</si>
  <si>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</si>
  <si>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</si>
  <si>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</si>
  <si>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</si>
  <si>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</si>
  <si>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</si>
  <si>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</si>
  <si>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</si>
  <si>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</si>
  <si>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</si>
  <si>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</si>
  <si>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</si>
  <si>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</si>
  <si>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</si>
  <si>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</si>
  <si>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</si>
  <si>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</si>
  <si>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</si>
  <si>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</si>
  <si>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</si>
  <si>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</si>
  <si>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</si>
  <si>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</si>
  <si>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</si>
  <si>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</si>
  <si>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</si>
  <si>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</si>
  <si>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</si>
  <si>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</si>
  <si>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</si>
  <si>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</si>
  <si>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</si>
  <si>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</si>
  <si>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</si>
  <si>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</si>
  <si>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</si>
  <si>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</si>
  <si>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</si>
  <si>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</si>
  <si>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</si>
  <si>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</si>
  <si>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</si>
  <si>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</si>
  <si>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</si>
  <si>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</si>
  <si>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</si>
  <si>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</si>
  <si>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</si>
  <si>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</si>
  <si>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</si>
  <si>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</si>
  <si>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</si>
  <si>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</si>
  <si>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</si>
  <si>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</si>
  <si>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</si>
  <si>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</si>
  <si>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</si>
  <si>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</si>
  <si>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</si>
  <si>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</si>
  <si>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</si>
  <si>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</si>
  <si>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</si>
  <si>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</si>
  <si>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</si>
  <si>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</si>
  <si>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</si>
  <si>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</si>
  <si>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</si>
  <si>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</si>
  <si>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</si>
  <si>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</si>
  <si>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</si>
  <si>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</si>
  <si>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</si>
  <si>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</si>
  <si>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</si>
  <si>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</si>
  <si>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</si>
  <si>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</si>
  <si>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</si>
  <si>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</si>
  <si>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</si>
  <si>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</si>
  <si>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</si>
  <si>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</si>
  <si>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</si>
  <si>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</si>
  <si>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</si>
  <si>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</si>
  <si>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</si>
  <si>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</si>
  <si>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</si>
  <si>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</si>
  <si>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</si>
  <si>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</si>
  <si>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</si>
  <si>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</si>
  <si>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</si>
  <si>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</si>
  <si>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</si>
  <si>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</si>
  <si>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</si>
  <si>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</si>
  <si>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</si>
  <si>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</si>
  <si>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</si>
  <si>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</si>
  <si>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</si>
  <si>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</si>
  <si>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</si>
  <si>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</si>
  <si>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</si>
  <si>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</si>
  <si>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</si>
  <si>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</si>
  <si>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</si>
  <si>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</si>
  <si>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</si>
  <si>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</si>
  <si>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</si>
  <si>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</si>
  <si>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</si>
  <si>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</si>
  <si>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</si>
  <si>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</si>
  <si>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</si>
  <si>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</si>
  <si>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</si>
  <si>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</si>
  <si>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</si>
  <si>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</si>
  <si>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</si>
  <si>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</si>
  <si>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</si>
  <si>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</si>
  <si>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</si>
  <si>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</si>
  <si>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</si>
  <si>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</si>
  <si>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</si>
  <si>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</si>
  <si>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</si>
  <si>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</si>
  <si>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</si>
  <si>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</si>
  <si>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</si>
  <si>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</si>
  <si>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</si>
  <si>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</si>
  <si>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</si>
  <si>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</si>
  <si>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</si>
  <si>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</si>
  <si>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</si>
  <si>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</si>
  <si>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</si>
  <si>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</si>
  <si>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</si>
  <si>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</si>
  <si>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</si>
  <si>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</si>
  <si>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</si>
  <si>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</si>
  <si>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</si>
  <si>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</si>
  <si>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</si>
  <si>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</si>
  <si>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</si>
  <si>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</si>
  <si>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</si>
  <si>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</si>
  <si>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</si>
  <si>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</si>
  <si>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</si>
  <si>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</si>
  <si>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</si>
  <si>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</si>
  <si>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</si>
  <si>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</si>
  <si>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</si>
  <si>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</si>
  <si>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</si>
  <si>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</si>
  <si>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</si>
  <si>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</si>
  <si>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</si>
  <si>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</si>
  <si>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</si>
  <si>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</si>
  <si>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</si>
  <si>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</si>
  <si>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</si>
  <si>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</si>
  <si>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</si>
  <si>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</si>
  <si>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</si>
  <si>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</si>
  <si>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</si>
  <si>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</si>
  <si>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</si>
  <si>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</si>
  <si>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</si>
  <si>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</si>
  <si>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</si>
  <si>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</si>
  <si>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</si>
  <si>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</si>
  <si>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</si>
  <si>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</si>
  <si>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</si>
  <si>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</si>
  <si>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</si>
  <si>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</si>
  <si>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</si>
  <si>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</si>
  <si>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</si>
  <si>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</si>
  <si>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</si>
  <si>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</si>
  <si>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</si>
  <si>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</si>
  <si>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</si>
  <si>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</si>
  <si>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</si>
  <si>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</si>
  <si>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</si>
  <si>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</si>
  <si>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</si>
  <si>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</si>
  <si>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</si>
  <si>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</si>
  <si>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</si>
  <si>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</si>
  <si>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</si>
  <si>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</si>
  <si>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</si>
  <si>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</si>
  <si>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</si>
  <si>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</si>
  <si>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</si>
  <si>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</si>
  <si>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</si>
  <si>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</si>
  <si>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</si>
  <si>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</si>
  <si>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</si>
  <si>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</si>
  <si>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</si>
  <si>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</si>
  <si>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</si>
  <si>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</si>
  <si>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</si>
  <si>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</si>
  <si>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</si>
  <si>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</si>
  <si>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</si>
  <si>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</si>
  <si>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</si>
  <si>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</si>
  <si>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</si>
  <si>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</si>
  <si>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</si>
  <si>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</si>
  <si>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</si>
  <si>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</si>
  <si>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</si>
  <si>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</si>
  <si>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</si>
  <si>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</si>
  <si>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</si>
  <si>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</si>
  <si>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</si>
  <si>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</si>
  <si>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</si>
  <si>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</si>
  <si>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</si>
  <si>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</si>
  <si>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</si>
  <si>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</si>
  <si>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</si>
  <si>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</si>
  <si>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</si>
  <si>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</si>
  <si>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</si>
  <si>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</si>
  <si>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</si>
  <si>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</si>
  <si>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</si>
  <si>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</si>
  <si>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</si>
  <si>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</si>
  <si>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</si>
  <si>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</si>
  <si>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</si>
  <si>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</si>
  <si>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</si>
  <si>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</si>
  <si>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</si>
  <si>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</si>
  <si>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</si>
  <si>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</si>
  <si>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</si>
  <si>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</si>
  <si>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</si>
  <si>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</si>
  <si>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</si>
  <si>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</si>
  <si>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</si>
  <si>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</si>
  <si>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</si>
  <si>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</si>
  <si>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</si>
  <si>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</si>
  <si>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</si>
  <si>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</si>
  <si>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</si>
  <si>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</si>
  <si>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</si>
  <si>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</si>
  <si>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</si>
  <si>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</si>
  <si>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</si>
  <si>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</si>
  <si>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</si>
  <si>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</si>
  <si>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</si>
  <si>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</si>
  <si>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</si>
  <si>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</si>
  <si>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</si>
  <si>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</si>
  <si>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</si>
  <si>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</si>
  <si>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</si>
  <si>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</si>
  <si>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</si>
  <si>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</si>
  <si>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</si>
  <si>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</si>
  <si>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</si>
  <si>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</si>
  <si>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</si>
  <si>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</si>
  <si>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</si>
  <si>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</si>
  <si>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</si>
  <si>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</si>
  <si>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</si>
  <si>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</si>
  <si>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</si>
  <si>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</si>
  <si>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</si>
  <si>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</si>
  <si>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</si>
  <si>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</si>
  <si>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</si>
  <si>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</si>
  <si>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</si>
  <si>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</si>
  <si>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</si>
  <si>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</si>
  <si>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</si>
  <si>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</si>
  <si>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</si>
  <si>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</si>
  <si>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</si>
  <si>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</si>
  <si>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</si>
  <si>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</si>
  <si>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</si>
  <si>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</si>
  <si>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</si>
  <si>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</si>
  <si>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</si>
  <si>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</si>
  <si>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</si>
  <si>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</si>
  <si>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</si>
  <si>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</si>
  <si>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</si>
  <si>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</si>
  <si>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</si>
  <si>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</si>
  <si>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</si>
  <si>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</si>
  <si>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</si>
  <si>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</si>
  <si>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</si>
  <si>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</si>
  <si>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</si>
  <si>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</si>
  <si>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</si>
  <si>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</si>
  <si>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</si>
  <si>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</si>
  <si>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</si>
  <si>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</si>
  <si>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</si>
  <si>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</si>
  <si>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</si>
  <si>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</si>
  <si>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</si>
  <si>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</si>
  <si>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</si>
  <si>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</si>
  <si>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</si>
  <si>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</si>
  <si>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</si>
  <si>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</si>
  <si>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</si>
  <si>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</si>
  <si>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</si>
  <si>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</si>
  <si>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</si>
  <si>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</si>
  <si>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</si>
  <si>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</si>
  <si>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</si>
  <si>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</si>
  <si>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</si>
  <si>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</si>
  <si>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</si>
  <si>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</si>
  <si>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</si>
  <si>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</si>
  <si>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</si>
  <si>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</si>
  <si>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</si>
  <si>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</si>
  <si>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</si>
  <si>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</si>
  <si>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</si>
  <si>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</si>
  <si>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</si>
  <si>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</si>
  <si>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</si>
  <si>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</si>
  <si>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</si>
  <si>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</si>
  <si>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</si>
  <si>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</si>
  <si>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</si>
  <si>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</si>
  <si>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</si>
  <si>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</si>
  <si>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</si>
  <si>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</si>
  <si>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</si>
  <si>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</si>
  <si>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</si>
  <si>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</si>
  <si>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</si>
  <si>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</si>
  <si>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</si>
  <si>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</si>
  <si>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</si>
  <si>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</si>
  <si>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</si>
  <si>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</si>
  <si>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</si>
  <si>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</si>
  <si>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</si>
  <si>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</si>
  <si>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</si>
  <si>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</si>
  <si>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</si>
  <si>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</si>
  <si>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</si>
  <si>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</si>
  <si>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</si>
  <si>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</si>
  <si>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</si>
  <si>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</si>
  <si>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</si>
  <si>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</si>
  <si>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</si>
  <si>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</si>
  <si>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</si>
  <si>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</si>
  <si>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</si>
  <si>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</si>
  <si>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</si>
  <si>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</si>
  <si>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</si>
  <si>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</si>
  <si>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</si>
  <si>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</si>
  <si>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</si>
  <si>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</si>
  <si>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</si>
  <si>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</si>
  <si>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</si>
  <si>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</si>
  <si>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</si>
  <si>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</si>
  <si>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</si>
  <si>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</si>
  <si>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</si>
  <si>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</si>
  <si>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</si>
  <si>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</si>
  <si>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</si>
  <si>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</si>
  <si>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</si>
  <si>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</si>
  <si>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</si>
  <si>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</si>
  <si>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</si>
  <si>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</si>
  <si>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</si>
  <si>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</si>
  <si>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</si>
  <si>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</si>
  <si>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</si>
  <si>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</si>
  <si>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</si>
  <si>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</si>
  <si>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</si>
  <si>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</si>
  <si>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</si>
  <si>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</si>
  <si>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</si>
  <si>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</si>
  <si>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</si>
  <si>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</si>
  <si>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</si>
  <si>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</si>
  <si>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</si>
  <si>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</si>
  <si>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</si>
  <si>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</si>
  <si>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</si>
  <si>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</si>
  <si>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</si>
  <si>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</si>
  <si>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</si>
  <si>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</si>
  <si>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</si>
  <si>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</si>
  <si>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</si>
  <si>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</si>
  <si>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</si>
  <si>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</si>
  <si>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</si>
  <si>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</si>
  <si>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</si>
  <si>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</si>
  <si>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</si>
  <si>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</si>
  <si>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</si>
  <si>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</si>
  <si>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</si>
  <si>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</si>
  <si>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</si>
  <si>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</si>
  <si>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</si>
  <si>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</si>
  <si>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</si>
  <si>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</si>
  <si>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</si>
  <si>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</si>
  <si>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</si>
  <si>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</si>
  <si>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</si>
  <si>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</si>
  <si>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</si>
  <si>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</si>
  <si>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</si>
  <si>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</si>
  <si>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</si>
  <si>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</si>
  <si>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</si>
  <si>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</si>
  <si>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</si>
  <si>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</si>
  <si>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</si>
  <si>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</si>
  <si>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</si>
  <si>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</si>
  <si>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</si>
  <si>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</si>
  <si>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</si>
  <si>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</si>
  <si>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</si>
  <si>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</si>
  <si>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</si>
  <si>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</si>
  <si>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</si>
  <si>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</si>
  <si>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</si>
  <si>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</si>
  <si>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</si>
  <si>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</si>
  <si>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</si>
  <si>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</si>
  <si>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</si>
  <si>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</si>
  <si>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</si>
  <si>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</si>
  <si>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</si>
  <si>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</si>
  <si>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</si>
  <si>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</si>
  <si>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</si>
  <si>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</si>
  <si>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</si>
  <si>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</si>
  <si>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</si>
  <si>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</si>
  <si>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</si>
  <si>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</si>
  <si>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</si>
  <si>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</si>
  <si>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</si>
  <si>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</si>
  <si>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</si>
  <si>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</si>
  <si>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</si>
  <si>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</si>
  <si>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</si>
  <si>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</si>
  <si>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</si>
  <si>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</si>
  <si>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</si>
  <si>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</si>
  <si>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</si>
  <si>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</si>
  <si>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</si>
  <si>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</si>
  <si>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</si>
  <si>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</si>
  <si>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</si>
  <si>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</si>
  <si>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</si>
  <si>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</si>
  <si>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</si>
  <si>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</si>
  <si>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</si>
  <si>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</si>
  <si>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</si>
  <si>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</si>
  <si>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</si>
  <si>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</si>
  <si>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</si>
  <si>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</si>
  <si>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</si>
  <si>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</si>
  <si>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</si>
  <si>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</si>
  <si>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</si>
  <si>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</si>
  <si>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</si>
  <si>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</si>
  <si>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</si>
  <si>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</si>
  <si>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</si>
  <si>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</si>
  <si>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</si>
  <si>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</si>
  <si>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</si>
  <si>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</si>
  <si>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</si>
  <si>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</si>
  <si>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</si>
  <si>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</si>
  <si>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</si>
  <si>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</si>
  <si>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</si>
  <si>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</si>
  <si>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</si>
  <si>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</si>
  <si>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</si>
  <si>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</si>
  <si>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</si>
  <si>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</si>
  <si>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</si>
  <si>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</si>
  <si>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</si>
  <si>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</si>
  <si>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</si>
  <si>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</si>
  <si>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</si>
  <si>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</si>
  <si>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</si>
  <si>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</si>
  <si>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</si>
  <si>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</si>
  <si>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</si>
  <si>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</si>
  <si>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</si>
  <si>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</si>
  <si>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</si>
  <si>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</si>
  <si>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</si>
  <si>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</si>
  <si>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</si>
  <si>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</si>
  <si>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</si>
  <si>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</si>
  <si>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</si>
  <si>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</si>
  <si>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</si>
  <si>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</si>
  <si>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</si>
  <si>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</si>
  <si>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</si>
  <si>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</si>
  <si>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</si>
  <si>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</si>
  <si>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</si>
  <si>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</si>
  <si>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</si>
  <si>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</si>
  <si>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</si>
  <si>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</si>
  <si>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</si>
  <si>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</si>
  <si>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</si>
  <si>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</si>
  <si>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</si>
  <si>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</si>
  <si>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</si>
  <si>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</si>
  <si>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</si>
  <si>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</si>
  <si>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</si>
  <si>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</si>
  <si>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</si>
  <si>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</si>
  <si>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</si>
  <si>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</si>
  <si>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</si>
  <si>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</si>
  <si>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</si>
  <si>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</si>
  <si>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</si>
  <si>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</si>
  <si>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</si>
  <si>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</si>
  <si>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</si>
  <si>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</si>
  <si>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</si>
  <si>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</si>
  <si>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</si>
  <si>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</si>
  <si>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</si>
  <si>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</si>
  <si>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</si>
  <si>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</si>
  <si>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</si>
  <si>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</si>
  <si>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</si>
  <si>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</si>
  <si>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</si>
  <si>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</si>
  <si>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</si>
  <si>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</si>
  <si>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</si>
  <si>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</si>
  <si>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</si>
  <si>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</si>
  <si>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</si>
  <si>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</si>
  <si>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</si>
  <si>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</si>
  <si>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</si>
  <si>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</si>
  <si>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</si>
  <si>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</si>
  <si>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</si>
  <si>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</si>
  <si>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</si>
  <si>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</si>
  <si>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</si>
  <si>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</si>
  <si>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</si>
  <si>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</si>
  <si>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</si>
  <si>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</si>
  <si>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</si>
  <si>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</si>
  <si>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</si>
  <si>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</si>
  <si>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</si>
  <si>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</si>
  <si>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</si>
  <si>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</si>
  <si>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</si>
  <si>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</si>
  <si>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</si>
  <si>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</si>
  <si>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</si>
  <si>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</si>
  <si>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</si>
  <si>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</si>
  <si>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</si>
  <si>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</si>
  <si>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</si>
  <si>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</si>
  <si>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</si>
  <si>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</si>
  <si>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</si>
  <si>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</si>
  <si>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</si>
  <si>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</si>
  <si>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</si>
  <si>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</si>
  <si>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</si>
  <si>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</si>
  <si>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</si>
  <si>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</si>
  <si>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</si>
  <si>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</si>
  <si>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</si>
  <si>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</si>
  <si>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</si>
  <si>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</si>
  <si>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</si>
  <si>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</si>
  <si>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</si>
  <si>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</si>
  <si>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</si>
  <si>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</si>
  <si>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</si>
  <si>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</si>
  <si>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</si>
  <si>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</si>
  <si>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</si>
  <si>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</si>
  <si>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</si>
  <si>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</si>
  <si>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</si>
  <si>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</si>
  <si>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</si>
  <si>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</si>
  <si>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</si>
  <si>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</si>
  <si>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</si>
  <si>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</si>
  <si>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</si>
  <si>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</si>
  <si>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</si>
  <si>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</si>
  <si>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</si>
  <si>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</si>
  <si>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</si>
  <si>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</si>
  <si>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</si>
  <si>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</si>
  <si>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</si>
  <si>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</si>
  <si>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</si>
  <si>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</si>
  <si>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</si>
  <si>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</si>
  <si>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</si>
  <si>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</si>
  <si>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</si>
  <si>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</si>
  <si>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</si>
  <si>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</si>
  <si>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</si>
  <si>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</si>
  <si>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</si>
  <si>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</si>
  <si>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</si>
  <si>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</si>
  <si>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</si>
  <si>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</si>
  <si>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</si>
  <si>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</si>
  <si>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</si>
  <si>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</si>
  <si>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</si>
  <si>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</si>
  <si>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</si>
  <si>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</si>
  <si>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</si>
  <si>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</si>
  <si>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</si>
  <si>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</si>
  <si>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</si>
  <si>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</si>
  <si>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</si>
  <si>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</si>
  <si>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</si>
  <si>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</si>
  <si>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</si>
  <si>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</si>
  <si>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</si>
  <si>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</si>
  <si>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</si>
  <si>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</si>
  <si>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</si>
  <si>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</si>
  <si>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</si>
  <si>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</si>
  <si>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</si>
  <si>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</si>
  <si>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</si>
  <si>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</si>
  <si>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</si>
  <si>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</si>
  <si>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</si>
  <si>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</si>
  <si>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</si>
  <si>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</si>
  <si>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</si>
  <si>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</si>
  <si>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</si>
  <si>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</si>
  <si>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</si>
  <si>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</si>
  <si>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</si>
  <si>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</si>
  <si>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</si>
  <si>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</si>
  <si>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</si>
  <si>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</si>
  <si>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</si>
  <si>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</si>
  <si>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</si>
  <si>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</si>
  <si>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</si>
  <si>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</si>
  <si>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</si>
  <si>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</si>
  <si>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</si>
  <si>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</si>
  <si>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</si>
  <si>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</si>
  <si>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</si>
  <si>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</si>
  <si>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</si>
  <si>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</si>
  <si>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</si>
  <si>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</si>
  <si>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</si>
  <si>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</si>
  <si>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</si>
  <si>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</si>
  <si>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</si>
  <si>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</si>
  <si>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</si>
  <si>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</si>
  <si>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</si>
  <si>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</si>
  <si>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</si>
  <si>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</si>
  <si>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</si>
  <si>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</si>
  <si>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</si>
  <si>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</si>
  <si>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</si>
  <si>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</si>
  <si>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</si>
  <si>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</si>
  <si>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</si>
  <si>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</si>
  <si>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</si>
  <si>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</si>
  <si>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</si>
  <si>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</si>
  <si>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</si>
  <si>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</si>
  <si>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</si>
  <si>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</si>
  <si>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</si>
  <si>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</si>
  <si>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</si>
  <si>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</si>
  <si>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</si>
  <si>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</si>
  <si>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</si>
  <si>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</si>
  <si>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</si>
  <si>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</si>
  <si>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</si>
  <si>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</si>
  <si>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</si>
  <si>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</si>
  <si>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</si>
  <si>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</si>
  <si>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</si>
  <si>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</si>
  <si>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</si>
  <si>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</si>
  <si>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</si>
  <si>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</si>
  <si>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</si>
  <si>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</si>
  <si>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</si>
  <si>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</si>
  <si>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</si>
  <si>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</si>
  <si>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</si>
  <si>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</si>
  <si>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</si>
  <si>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</si>
  <si>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</si>
  <si>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</si>
  <si>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</si>
  <si>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</si>
  <si>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</si>
  <si>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</si>
  <si>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</si>
  <si>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</si>
  <si>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</si>
  <si>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</si>
  <si>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</si>
  <si>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</si>
  <si>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</si>
  <si>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</si>
  <si>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</si>
  <si>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</si>
  <si>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</si>
  <si>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</si>
  <si>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</si>
  <si>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</si>
  <si>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</si>
  <si>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</si>
  <si>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</si>
  <si>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</si>
  <si>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</si>
  <si>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</si>
  <si>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</si>
  <si>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</si>
  <si>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</si>
  <si>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</si>
  <si>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</si>
  <si>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</si>
  <si>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</si>
  <si>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</si>
  <si>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</si>
  <si>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</si>
  <si>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</si>
  <si>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</si>
  <si>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</si>
  <si>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</si>
  <si>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</si>
  <si>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</si>
  <si>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</si>
  <si>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</si>
  <si>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</si>
  <si>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</si>
  <si>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</si>
  <si>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</si>
  <si>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</si>
  <si>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</si>
  <si>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</si>
  <si>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</si>
  <si>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</si>
  <si>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</si>
  <si>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</si>
  <si>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</si>
  <si>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</si>
  <si>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</si>
  <si>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</si>
  <si>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</si>
  <si>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</si>
  <si>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</si>
  <si>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</si>
  <si>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</si>
  <si>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</si>
  <si>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</si>
  <si>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</si>
  <si>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</si>
  <si>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</si>
  <si>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</si>
  <si>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</si>
  <si>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</si>
  <si>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</si>
  <si>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</si>
  <si>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</si>
  <si>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</si>
  <si>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</si>
  <si>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</si>
  <si>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</si>
  <si>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</si>
  <si>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</si>
  <si>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</si>
  <si>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</si>
  <si>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</si>
  <si>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</si>
  <si>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</si>
  <si>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</si>
  <si>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</si>
  <si>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</si>
  <si>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</si>
  <si>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</si>
  <si>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</si>
  <si>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</si>
  <si>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</si>
  <si>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</si>
  <si>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</si>
  <si>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</si>
  <si>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</si>
  <si>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</si>
  <si>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</si>
  <si>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</si>
  <si>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</si>
  <si>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</si>
  <si>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</si>
  <si>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</si>
  <si>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</si>
  <si>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</si>
  <si>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</si>
  <si>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</si>
  <si>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</si>
  <si>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</si>
  <si>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</si>
  <si>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</si>
  <si>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</si>
  <si>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</si>
  <si>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</si>
  <si>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</si>
  <si>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</si>
  <si>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</si>
  <si>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</si>
  <si>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</si>
  <si>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</si>
  <si>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</si>
  <si>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</si>
  <si>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</si>
  <si>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</si>
  <si>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</si>
  <si>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</si>
  <si>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</si>
  <si>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</si>
  <si>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</si>
  <si>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</si>
  <si>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</si>
  <si>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</si>
  <si>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</si>
  <si>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</si>
  <si>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</si>
  <si>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</si>
  <si>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</si>
  <si>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</si>
  <si>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</si>
  <si>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</si>
  <si>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</si>
  <si>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</si>
  <si>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</si>
  <si>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</si>
  <si>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</si>
  <si>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</si>
  <si>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</si>
  <si>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</si>
  <si>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</si>
  <si>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</si>
  <si>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</si>
  <si>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</si>
  <si>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</si>
  <si>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</si>
  <si>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</si>
  <si>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</si>
  <si>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</si>
  <si>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</si>
  <si>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</si>
  <si>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</si>
  <si>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</si>
  <si>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</si>
  <si>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</si>
  <si>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</si>
  <si>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</si>
  <si>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</si>
  <si>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</si>
  <si>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</si>
  <si>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</si>
  <si>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</si>
  <si>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</si>
  <si>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</si>
  <si>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</si>
  <si>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</si>
  <si>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</si>
  <si>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</si>
  <si>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</si>
  <si>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</si>
  <si>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</si>
  <si>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</si>
  <si>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</si>
  <si>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</si>
  <si>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</si>
  <si>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</si>
  <si>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</si>
  <si>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</si>
  <si>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</si>
  <si>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</si>
  <si>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</si>
  <si>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</si>
  <si>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</si>
  <si>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</si>
  <si>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</si>
  <si>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</si>
  <si>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</si>
  <si>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</si>
  <si>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</si>
  <si>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</si>
  <si>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</si>
  <si>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</si>
  <si>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</si>
  <si>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</si>
  <si>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</si>
  <si>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</si>
  <si>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</si>
  <si>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</si>
  <si>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</si>
  <si>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</si>
  <si>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</si>
  <si>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</si>
  <si>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</si>
  <si>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</si>
  <si>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</si>
  <si>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</si>
  <si>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</si>
  <si>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</si>
  <si>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</si>
  <si>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</si>
  <si>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</si>
  <si>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</si>
  <si>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</si>
  <si>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</si>
  <si>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</si>
  <si>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</si>
  <si>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</si>
  <si>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</si>
  <si>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</si>
  <si>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</si>
  <si>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</si>
  <si>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</si>
  <si>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</si>
  <si>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</si>
  <si>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</si>
  <si>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</si>
  <si>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</si>
  <si>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</si>
  <si>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</si>
  <si>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</si>
  <si>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</si>
  <si>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</si>
  <si>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</si>
  <si>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</si>
  <si>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</si>
  <si>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</si>
  <si>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</si>
  <si>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</si>
  <si>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</si>
  <si>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</si>
  <si>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</si>
  <si>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</si>
  <si>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</si>
  <si>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</si>
  <si>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</si>
  <si>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</si>
  <si>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</si>
  <si>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</si>
  <si>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</si>
  <si>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</si>
  <si>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</si>
  <si>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</si>
  <si>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</si>
  <si>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</si>
  <si>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</si>
  <si>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</si>
  <si>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</si>
  <si>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</si>
  <si>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</si>
  <si>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</si>
  <si>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</si>
  <si>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</si>
  <si>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</si>
  <si>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</si>
  <si>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</si>
  <si>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</si>
  <si>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</si>
  <si>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</si>
  <si>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</si>
  <si>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</si>
  <si>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</si>
  <si>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</si>
  <si>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</si>
  <si>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</si>
  <si>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</si>
  <si>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</si>
  <si>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</si>
  <si>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</si>
  <si>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</si>
  <si>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</si>
  <si>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</si>
  <si>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</si>
  <si>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</si>
  <si>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</si>
  <si>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</si>
  <si>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</si>
  <si>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</si>
  <si>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</si>
  <si>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</si>
  <si>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</si>
  <si>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</si>
  <si>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</si>
  <si>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</si>
  <si>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</si>
  <si>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</si>
  <si>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</si>
  <si>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</si>
  <si>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</si>
  <si>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</si>
  <si>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</si>
  <si>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</si>
  <si>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</si>
  <si>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</si>
  <si>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</si>
  <si>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</si>
  <si>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</si>
  <si>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</si>
  <si>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</si>
  <si>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</si>
  <si>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</si>
  <si>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</si>
  <si>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</si>
  <si>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</si>
  <si>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</si>
  <si>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</si>
  <si>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</si>
  <si>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</si>
  <si>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</si>
  <si>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</si>
  <si>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</si>
  <si>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</si>
  <si>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</si>
  <si>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</si>
  <si>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</si>
  <si>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</si>
  <si>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</si>
  <si>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</si>
  <si>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</si>
  <si>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</si>
  <si>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</si>
  <si>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</si>
  <si>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</si>
  <si>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</si>
  <si>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</si>
  <si>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</si>
  <si>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</si>
  <si>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</si>
  <si>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</si>
  <si>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</si>
  <si>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</si>
  <si>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</si>
  <si>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</si>
  <si>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</si>
  <si>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</si>
  <si>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</si>
  <si>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</si>
  <si>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</si>
  <si>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</si>
  <si>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</si>
  <si>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</si>
  <si>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</si>
  <si>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</si>
  <si>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</si>
  <si>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</si>
  <si>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</si>
  <si>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</si>
  <si>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</si>
  <si>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</si>
  <si>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</si>
  <si>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</si>
  <si>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</si>
  <si>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</si>
  <si>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</si>
  <si>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</si>
  <si>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</si>
  <si>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</si>
  <si>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</si>
  <si>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</si>
  <si>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</si>
  <si>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</si>
  <si>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</si>
  <si>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</si>
  <si>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</si>
  <si>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</si>
  <si>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</si>
  <si>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</si>
  <si>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</si>
  <si>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</si>
  <si>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</si>
  <si>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</si>
  <si>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</si>
  <si>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</si>
  <si>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</si>
  <si>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</si>
  <si>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</si>
  <si>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</si>
  <si>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</si>
  <si>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</si>
  <si>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</si>
  <si>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</si>
  <si>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</si>
  <si>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</si>
  <si>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</si>
  <si>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</si>
  <si>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</si>
  <si>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</si>
  <si>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</si>
  <si>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</si>
  <si>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</si>
  <si>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</si>
  <si>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</si>
  <si>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</si>
  <si>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</si>
  <si>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</si>
  <si>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</si>
  <si>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</si>
  <si>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</si>
  <si>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</si>
  <si>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</si>
  <si>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</si>
  <si>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</si>
  <si>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</si>
  <si>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</si>
  <si>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</si>
  <si>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</si>
  <si>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</si>
  <si>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</si>
  <si>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</si>
  <si>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</si>
  <si>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</si>
  <si>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</si>
  <si>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</si>
  <si>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</si>
  <si>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</si>
  <si>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</si>
  <si>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</si>
  <si>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</si>
  <si>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</si>
  <si>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</si>
  <si>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</si>
  <si>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</si>
  <si>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</si>
  <si>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</si>
  <si>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</si>
  <si>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</si>
  <si>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</si>
  <si>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</si>
  <si>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</si>
  <si>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</si>
  <si>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</si>
  <si>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</si>
  <si>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</si>
  <si>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</si>
  <si>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</si>
  <si>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</si>
  <si>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</si>
  <si>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</si>
  <si>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</si>
  <si>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</si>
  <si>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</si>
  <si>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</si>
  <si>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</si>
  <si>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</si>
  <si>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</si>
  <si>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</si>
  <si>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</si>
  <si>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</si>
  <si>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</si>
  <si>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</si>
  <si>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</si>
  <si>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</si>
  <si>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</si>
  <si>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</si>
  <si>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</si>
  <si>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</si>
  <si>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</si>
  <si>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</si>
  <si>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</si>
  <si>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</si>
  <si>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</si>
  <si>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</si>
  <si>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</si>
  <si>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</si>
  <si>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</si>
  <si>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</si>
  <si>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</si>
  <si>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</si>
  <si>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</si>
  <si>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</si>
  <si>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</si>
  <si>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</si>
  <si>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</si>
  <si>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</si>
  <si>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</si>
  <si>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</si>
  <si>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</si>
  <si>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</si>
  <si>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</si>
  <si>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</si>
  <si>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</si>
  <si>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</si>
  <si>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</si>
  <si>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</si>
  <si>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</si>
  <si>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</si>
  <si>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</si>
  <si>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</si>
  <si>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</si>
  <si>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</si>
  <si>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</si>
  <si>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</si>
  <si>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</si>
  <si>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</si>
  <si>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</si>
  <si>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</si>
  <si>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</si>
  <si>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</si>
  <si>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</si>
  <si>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</si>
  <si>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</si>
  <si>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</si>
  <si>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</si>
  <si>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</si>
  <si>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</si>
  <si>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</si>
  <si>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</si>
  <si>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</si>
  <si>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</si>
  <si>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</si>
  <si>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</si>
  <si>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</si>
  <si>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</si>
  <si>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</si>
  <si>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</si>
  <si>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</si>
  <si>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</si>
  <si>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</si>
  <si>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</si>
  <si>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</si>
  <si>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</si>
  <si>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</si>
  <si>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</si>
  <si>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</si>
  <si>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</si>
  <si>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</si>
  <si>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</si>
  <si>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</si>
  <si>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</si>
  <si>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</si>
  <si>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</si>
  <si>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</si>
  <si>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</si>
  <si>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</si>
  <si>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</si>
  <si>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</si>
  <si>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</si>
  <si>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</si>
  <si>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</si>
  <si>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</si>
  <si>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</si>
  <si>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</si>
  <si>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</si>
  <si>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</si>
  <si>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</si>
  <si>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</si>
  <si>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</si>
  <si>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</si>
  <si>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</si>
  <si>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</si>
  <si>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</si>
  <si>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</si>
  <si>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</si>
  <si>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</si>
  <si>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</si>
  <si>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</si>
  <si>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</si>
  <si>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</si>
  <si>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</si>
  <si>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</si>
  <si>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</si>
  <si>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</si>
  <si>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</si>
  <si>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</si>
  <si>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</si>
  <si>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</si>
  <si>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</si>
  <si>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</si>
  <si>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</si>
  <si>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</si>
  <si>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</si>
  <si>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</si>
  <si>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</si>
  <si>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</si>
  <si>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</si>
  <si>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</si>
  <si>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</si>
  <si>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</si>
  <si>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</si>
  <si>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</si>
  <si>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</si>
  <si>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</si>
  <si>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</si>
  <si>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</si>
  <si>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</si>
  <si>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</si>
  <si>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</si>
  <si>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</si>
  <si>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</si>
  <si>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</si>
  <si>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</si>
  <si>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</si>
  <si>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</si>
  <si>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</si>
  <si>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</si>
  <si>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</si>
  <si>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</si>
  <si>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</si>
  <si>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</si>
  <si>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</si>
  <si>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</si>
  <si>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</si>
  <si>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</si>
  <si>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</si>
  <si>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</si>
  <si>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</si>
  <si>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</si>
  <si>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</si>
  <si>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</si>
  <si>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</si>
  <si>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</si>
  <si>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</si>
  <si>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</si>
  <si>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</si>
  <si>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</si>
  <si>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</si>
  <si>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</si>
  <si>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</si>
  <si>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</si>
  <si>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</si>
  <si>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</si>
  <si>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</si>
  <si>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</si>
  <si>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</si>
  <si>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</si>
  <si>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</si>
  <si>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</si>
  <si>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</si>
  <si>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</si>
  <si>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</si>
  <si>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</si>
  <si>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</si>
  <si>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</si>
  <si>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</si>
  <si>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</si>
  <si>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</si>
  <si>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</si>
  <si>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</si>
  <si>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</si>
  <si>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</si>
  <si>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</si>
  <si>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</si>
  <si>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</si>
  <si>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</si>
  <si>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</si>
  <si>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</si>
  <si>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</si>
  <si>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</si>
  <si>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</si>
  <si>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</si>
  <si>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</si>
  <si>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</si>
  <si>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</si>
  <si>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</si>
  <si>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</si>
  <si>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</si>
  <si>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</si>
  <si>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</si>
  <si>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</si>
  <si>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</si>
  <si>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</si>
  <si>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</si>
  <si>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</si>
  <si>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</si>
  <si>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</si>
  <si>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</si>
  <si>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</si>
  <si>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</si>
  <si>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</si>
  <si>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</si>
  <si>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</si>
  <si>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</si>
  <si>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</si>
  <si>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</si>
  <si>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</si>
  <si>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</si>
  <si>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</si>
  <si>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</si>
  <si>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</si>
  <si>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</si>
  <si>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</si>
  <si>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</si>
  <si>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</si>
  <si>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</si>
  <si>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</si>
  <si>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</si>
  <si>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</si>
  <si>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</si>
  <si>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</si>
  <si>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</si>
  <si>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</si>
  <si>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</si>
  <si>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</si>
  <si>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</si>
  <si>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</si>
  <si>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</si>
  <si>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</si>
  <si>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</si>
  <si>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</si>
  <si>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</si>
  <si>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</si>
  <si>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</si>
  <si>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</si>
  <si>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</si>
  <si>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</si>
  <si>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</si>
  <si>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</si>
  <si>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</si>
  <si>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</si>
  <si>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</si>
  <si>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</si>
  <si>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</si>
  <si>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</si>
  <si>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</si>
  <si>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</si>
  <si>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</si>
  <si>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</si>
  <si>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</si>
  <si>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</si>
  <si>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</si>
  <si>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</si>
  <si>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</si>
  <si>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</si>
  <si>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</si>
  <si>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</si>
  <si>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</si>
  <si>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</si>
  <si>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</si>
  <si>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</si>
  <si>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</si>
  <si>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</si>
  <si>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</si>
  <si>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</si>
  <si>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</si>
  <si>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</si>
  <si>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</si>
  <si>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</si>
  <si>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</si>
  <si>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</si>
  <si>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</si>
  <si>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</si>
  <si>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</si>
  <si>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</si>
  <si>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</si>
  <si>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</si>
  <si>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</si>
  <si>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</si>
  <si>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</si>
  <si>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</si>
  <si>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</si>
  <si>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</si>
  <si>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</si>
  <si>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</si>
  <si>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</si>
  <si>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</si>
  <si>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</si>
  <si>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</si>
  <si>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</si>
  <si>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</si>
  <si>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</si>
  <si>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</si>
  <si>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</si>
  <si>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</si>
  <si>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</si>
  <si>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</si>
  <si>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</si>
  <si>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</si>
  <si>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</si>
  <si>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</si>
  <si>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</si>
  <si>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</si>
  <si>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</si>
  <si>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</si>
  <si>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</si>
  <si>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</si>
  <si>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</si>
  <si>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</si>
  <si>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</si>
  <si>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</si>
  <si>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</si>
  <si>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</si>
  <si>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</si>
  <si>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</si>
  <si>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</si>
  <si>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</si>
  <si>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</si>
  <si>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</si>
  <si>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</si>
  <si>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</si>
  <si>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</si>
  <si>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</si>
  <si>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</si>
  <si>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</si>
  <si>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</si>
  <si>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</si>
  <si>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</si>
  <si>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</si>
  <si>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</si>
  <si>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</si>
  <si>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</si>
  <si>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</si>
  <si>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</si>
  <si>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</si>
  <si>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</si>
  <si>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</si>
  <si>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</si>
  <si>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</si>
  <si>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</si>
  <si>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</si>
  <si>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</si>
  <si>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</si>
  <si>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</si>
  <si>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</si>
  <si>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</si>
  <si>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</si>
  <si>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</si>
  <si>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</si>
  <si>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</si>
  <si>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</si>
  <si>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</si>
  <si>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</si>
  <si>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</si>
  <si>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</si>
  <si>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</si>
  <si>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</si>
  <si>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</si>
  <si>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</si>
  <si>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</si>
  <si>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</si>
  <si>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</si>
  <si>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</si>
  <si>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</si>
  <si>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</si>
  <si>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</si>
  <si>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</si>
  <si>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</si>
  <si>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</si>
  <si>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</si>
  <si>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</si>
  <si>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</si>
  <si>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</si>
  <si>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</si>
  <si>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</si>
  <si>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</si>
  <si>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</si>
  <si>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</si>
  <si>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</si>
  <si>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</si>
  <si>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</si>
  <si>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</si>
  <si>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</si>
  <si>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</si>
  <si>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</si>
  <si>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</si>
  <si>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</si>
  <si>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</si>
  <si>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</si>
  <si>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</si>
  <si>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</si>
  <si>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</si>
  <si>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</si>
  <si>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</si>
  <si>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</si>
  <si>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</si>
  <si>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</si>
  <si>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</si>
  <si>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</si>
  <si>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</si>
  <si>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</si>
  <si>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</si>
  <si>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</si>
  <si>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</si>
  <si>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</si>
  <si>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</si>
  <si>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</si>
  <si>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</si>
  <si>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</si>
  <si>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</si>
  <si>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</si>
  <si>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</si>
  <si>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</si>
  <si>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</si>
  <si>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</si>
  <si>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</si>
  <si>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</si>
  <si>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</si>
  <si>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</si>
  <si>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</si>
  <si>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</si>
  <si>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</si>
  <si>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</si>
  <si>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</si>
  <si>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</si>
  <si>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</si>
  <si>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</si>
  <si>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</si>
  <si>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</si>
  <si>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</si>
  <si>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</si>
  <si>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</si>
  <si>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</si>
  <si>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</si>
  <si>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</si>
  <si>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</si>
  <si>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</si>
  <si>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</si>
  <si>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</si>
  <si>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</si>
  <si>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</si>
  <si>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</si>
  <si>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</si>
  <si>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</si>
  <si>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</si>
  <si>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</si>
  <si>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</si>
  <si>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</si>
  <si>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</si>
  <si>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</si>
  <si>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</si>
  <si>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</si>
  <si>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</si>
  <si>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</si>
  <si>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</si>
  <si>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</si>
  <si>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</si>
  <si>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</si>
  <si>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</si>
  <si>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</si>
  <si>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</si>
  <si>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</si>
  <si>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</si>
  <si>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</si>
  <si>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</si>
  <si>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</si>
  <si>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</si>
  <si>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</si>
  <si>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</si>
  <si>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</si>
  <si>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</si>
  <si>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</si>
  <si>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</si>
  <si>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</si>
  <si>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</si>
  <si>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</si>
  <si>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</si>
  <si>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</si>
  <si>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</si>
  <si>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</si>
  <si>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</si>
  <si>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</si>
  <si>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</si>
  <si>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</si>
  <si>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</si>
  <si>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</si>
  <si>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</si>
  <si>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</si>
  <si>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</si>
  <si>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</si>
  <si>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</si>
  <si>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</si>
  <si>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</si>
  <si>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</si>
  <si>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</si>
  <si>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</si>
  <si>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</si>
  <si>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</si>
  <si>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</si>
  <si>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</si>
  <si>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</si>
  <si>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</si>
  <si>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</si>
  <si>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</si>
  <si>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</si>
  <si>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</si>
  <si>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</si>
  <si>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</si>
  <si>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</si>
  <si>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</si>
  <si>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</si>
  <si>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</si>
  <si>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</si>
  <si>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</si>
  <si>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</si>
  <si>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</si>
  <si>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</si>
  <si>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</si>
  <si>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</si>
  <si>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</si>
  <si>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</si>
  <si>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</si>
  <si>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</si>
  <si>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</si>
  <si>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</si>
  <si>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</si>
  <si>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</si>
  <si>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</si>
  <si>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</si>
  <si>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</si>
  <si>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</si>
  <si>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</si>
  <si>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</si>
  <si>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</si>
  <si>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</si>
  <si>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</si>
  <si>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</si>
  <si>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</si>
  <si>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</si>
  <si>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</si>
  <si>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</si>
  <si>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</si>
  <si>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</si>
  <si>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</si>
  <si>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</si>
  <si>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</si>
  <si>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</si>
  <si>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</si>
  <si>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</si>
  <si>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</si>
  <si>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</si>
  <si>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</si>
  <si>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</si>
  <si>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</si>
  <si>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</si>
  <si>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</si>
  <si>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</si>
  <si>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</si>
  <si>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</si>
  <si>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</si>
  <si>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</si>
  <si>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</si>
  <si>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</si>
  <si>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</si>
  <si>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</si>
  <si>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</si>
  <si>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</si>
  <si>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</si>
  <si>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</si>
  <si>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</si>
  <si>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</si>
  <si>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</si>
  <si>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</si>
  <si>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</si>
  <si>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</si>
  <si>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</si>
  <si>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</si>
  <si>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</si>
  <si>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</si>
  <si>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</si>
  <si>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</si>
  <si>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</si>
  <si>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</si>
  <si>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</si>
  <si>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</si>
  <si>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</si>
  <si>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</si>
  <si>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</si>
  <si>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</si>
  <si>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</si>
  <si>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</si>
  <si>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</si>
  <si>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</si>
  <si>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</si>
  <si>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</si>
  <si>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</si>
  <si>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</si>
  <si>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</si>
  <si>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</si>
  <si>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</si>
  <si>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</si>
  <si>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</si>
  <si>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</si>
  <si>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</si>
  <si>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</si>
  <si>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</si>
  <si>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</si>
  <si>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</si>
  <si>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</si>
  <si>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</si>
  <si>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</si>
  <si>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</si>
  <si>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</si>
  <si>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</si>
  <si>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</si>
  <si>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</si>
  <si>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</si>
  <si>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</si>
  <si>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</si>
  <si>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</si>
  <si>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</si>
  <si>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</si>
  <si>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</si>
  <si>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</si>
  <si>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</si>
  <si>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</si>
  <si>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</si>
  <si>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</si>
  <si>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</si>
  <si>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</si>
  <si>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</si>
  <si>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</si>
  <si>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</si>
  <si>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</si>
  <si>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</si>
  <si>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</si>
  <si>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</si>
  <si>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</si>
  <si>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</si>
  <si>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</si>
  <si>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</si>
  <si>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</si>
  <si>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</si>
  <si>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</si>
  <si>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</si>
  <si>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</si>
  <si>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</si>
  <si>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</si>
  <si>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</si>
  <si>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</si>
  <si>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</si>
  <si>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</si>
  <si>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</si>
  <si>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</si>
  <si>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</si>
  <si>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</si>
  <si>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</si>
  <si>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</si>
  <si>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</si>
  <si>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</si>
  <si>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</si>
  <si>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</si>
  <si>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</si>
  <si>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</si>
  <si>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</si>
  <si>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</si>
  <si>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</si>
  <si>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</si>
  <si>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</si>
  <si>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</si>
  <si>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</si>
  <si>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</si>
  <si>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</si>
  <si>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</si>
  <si>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</si>
  <si>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</si>
  <si>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</si>
  <si>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</si>
  <si>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</si>
  <si>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</si>
  <si>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</si>
  <si>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</si>
  <si>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</si>
  <si>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</si>
  <si>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</si>
  <si>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</si>
  <si>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</si>
  <si>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</si>
  <si>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</si>
  <si>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</si>
  <si>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</si>
  <si>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</si>
  <si>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</si>
  <si>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</si>
  <si>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</si>
  <si>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</si>
  <si>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</si>
  <si>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</si>
  <si>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</si>
  <si>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</si>
  <si>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</si>
  <si>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</si>
  <si>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</si>
  <si>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</si>
  <si>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</si>
  <si>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</si>
  <si>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</si>
  <si>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</si>
  <si>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</si>
  <si>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</si>
  <si>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</si>
  <si>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</si>
  <si>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</si>
  <si>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</si>
  <si>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</si>
  <si>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</si>
  <si>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</si>
  <si>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</si>
  <si>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</si>
  <si>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</si>
  <si>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</si>
  <si>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</si>
  <si>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</si>
  <si>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</si>
  <si>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</si>
  <si>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</si>
  <si>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</si>
  <si>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</si>
  <si>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</si>
  <si>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</si>
  <si>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</si>
  <si>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</si>
  <si>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</si>
  <si>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</si>
  <si>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</si>
  <si>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</si>
  <si>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</si>
  <si>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</si>
  <si>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</si>
  <si>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</si>
  <si>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</si>
  <si>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</si>
  <si>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</si>
  <si>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</si>
  <si>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</si>
  <si>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</si>
  <si>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</si>
  <si>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</si>
  <si>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</si>
  <si>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</si>
  <si>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</si>
  <si>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</si>
  <si>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</si>
  <si>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</si>
  <si>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</si>
  <si>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</si>
  <si>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</si>
  <si>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</si>
  <si>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</si>
  <si>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</si>
  <si>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</si>
  <si>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</si>
  <si>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</si>
  <si>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</si>
  <si>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</si>
  <si>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</si>
  <si>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</si>
  <si>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</si>
  <si>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</si>
  <si>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</si>
  <si>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</si>
  <si>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</si>
  <si>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</si>
  <si>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</si>
  <si>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</si>
  <si>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</si>
  <si>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</si>
  <si>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</si>
  <si>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</si>
  <si>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</si>
  <si>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</si>
  <si>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</si>
  <si>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</si>
  <si>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</si>
  <si>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</si>
  <si>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</si>
  <si>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</si>
  <si>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</si>
  <si>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</si>
  <si>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</si>
  <si>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</si>
  <si>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</si>
  <si>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</si>
  <si>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</si>
  <si>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</si>
  <si>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</si>
  <si>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</si>
  <si>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</si>
  <si>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</si>
  <si>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</si>
  <si>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</si>
  <si>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</si>
  <si>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</si>
  <si>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</si>
  <si>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</si>
  <si>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</si>
  <si>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</si>
  <si>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</si>
  <si>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</si>
  <si>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</si>
  <si>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</si>
  <si>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</si>
  <si>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</si>
  <si>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</si>
  <si>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</si>
  <si>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</si>
  <si>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</si>
  <si>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</si>
  <si>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</si>
  <si>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</si>
  <si>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</si>
  <si>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</si>
  <si>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</si>
  <si>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</si>
  <si>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</si>
  <si>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</si>
  <si>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</si>
  <si>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</si>
  <si>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</si>
  <si>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</si>
  <si>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</si>
  <si>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</si>
  <si>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</si>
  <si>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</si>
  <si>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</si>
  <si>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</si>
  <si>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</si>
  <si>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</si>
  <si>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</si>
  <si>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</si>
  <si>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</si>
  <si>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</si>
  <si>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</si>
  <si>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</si>
  <si>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</si>
  <si>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</si>
  <si>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</si>
  <si>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</si>
  <si>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</si>
  <si>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</si>
  <si>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</si>
  <si>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</si>
  <si>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</si>
  <si>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</si>
  <si>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</si>
  <si>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</si>
  <si>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</si>
  <si>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</si>
  <si>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</si>
  <si>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</si>
  <si>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</si>
  <si>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</si>
  <si>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</si>
  <si>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</si>
  <si>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</si>
  <si>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</si>
  <si>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</si>
  <si>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</si>
  <si>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</si>
  <si>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</si>
  <si>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</si>
  <si>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</si>
  <si>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</si>
  <si>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</si>
  <si>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</si>
  <si>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</si>
  <si>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</si>
  <si>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</si>
  <si>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</si>
  <si>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</si>
  <si>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</si>
  <si>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</si>
  <si>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</si>
  <si>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</si>
  <si>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</si>
  <si>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</si>
  <si>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</si>
  <si>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</si>
  <si>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</si>
  <si>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</si>
  <si>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</si>
  <si>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</si>
  <si>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</si>
  <si>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</si>
  <si>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</si>
  <si>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</si>
  <si>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</si>
  <si>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</si>
  <si>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</si>
  <si>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</si>
  <si>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</si>
  <si>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</si>
  <si>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</si>
  <si>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</si>
  <si>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</si>
  <si>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</si>
  <si>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</si>
  <si>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</si>
  <si>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</si>
  <si>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</si>
  <si>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</si>
  <si>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</si>
  <si>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</si>
  <si>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</si>
  <si>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</si>
  <si>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</si>
  <si>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</si>
  <si>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</si>
  <si>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</si>
  <si>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</si>
  <si>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</si>
  <si>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</si>
  <si>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</si>
  <si>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</si>
  <si>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</si>
  <si>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</si>
  <si>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</si>
  <si>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</si>
  <si>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</si>
  <si>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</si>
  <si>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</si>
  <si>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</si>
  <si>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</si>
  <si>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</si>
  <si>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</si>
  <si>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</si>
  <si>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</si>
  <si>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</si>
  <si>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</si>
  <si>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</si>
  <si>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</si>
  <si>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</si>
  <si>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</si>
  <si>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</si>
  <si>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</si>
  <si>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</si>
  <si>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</si>
  <si>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</si>
  <si>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</si>
  <si>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</si>
  <si>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</si>
  <si>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</si>
  <si>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</si>
  <si>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</si>
  <si>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</si>
  <si>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</si>
  <si>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</si>
  <si>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</si>
  <si>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</si>
  <si>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</si>
  <si>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</si>
  <si>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</si>
  <si>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</si>
  <si>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</si>
  <si>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</si>
  <si>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</si>
  <si>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</si>
  <si>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</si>
  <si>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</si>
  <si>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</si>
  <si>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</si>
  <si>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</si>
  <si>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</si>
  <si>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</si>
  <si>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</si>
  <si>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</si>
  <si>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</si>
  <si>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</si>
  <si>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</si>
  <si>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</si>
  <si>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</si>
  <si>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</si>
  <si>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</si>
  <si>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</si>
  <si>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</si>
  <si>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</si>
  <si>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</si>
  <si>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</si>
  <si>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</si>
  <si>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</si>
  <si>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</si>
  <si>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</si>
  <si>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</si>
  <si>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</si>
  <si>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</si>
  <si>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</si>
  <si>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</si>
  <si>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</si>
  <si>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</si>
  <si>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</si>
  <si>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</si>
  <si>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</si>
  <si>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</si>
  <si>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</si>
  <si>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</si>
  <si>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</si>
  <si>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</si>
  <si>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</si>
  <si>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</si>
  <si>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</si>
  <si>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</si>
  <si>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</si>
  <si>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</si>
  <si>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</si>
  <si>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</si>
  <si>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</si>
  <si>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</si>
  <si>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</si>
  <si>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</si>
  <si>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</si>
  <si>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</si>
  <si>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</si>
  <si>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</si>
  <si>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</si>
  <si>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</si>
  <si>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</si>
  <si>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</si>
  <si>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</si>
  <si>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</si>
  <si>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</si>
  <si>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</si>
  <si>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</si>
  <si>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</si>
  <si>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</si>
  <si>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</si>
  <si>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</si>
  <si>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</si>
  <si>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</si>
  <si>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</si>
  <si>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</si>
  <si>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</si>
  <si>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</si>
  <si>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</si>
  <si>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</si>
  <si>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</si>
  <si>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</si>
  <si>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</si>
  <si>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</si>
  <si>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</si>
  <si>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</si>
  <si>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</si>
  <si>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</si>
  <si>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</si>
  <si>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</si>
  <si>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</si>
  <si>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</si>
  <si>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</si>
  <si>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</si>
  <si>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</si>
  <si>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</si>
  <si>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</si>
  <si>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</si>
  <si>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</si>
  <si>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</si>
  <si>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</si>
  <si>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</si>
  <si>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</si>
  <si>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</si>
  <si>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</si>
  <si>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</si>
  <si>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</si>
  <si>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</si>
  <si>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</si>
  <si>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</si>
  <si>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</si>
  <si>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</si>
  <si>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</si>
  <si>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</si>
  <si>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</si>
  <si>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</si>
  <si>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</si>
  <si>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</si>
  <si>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</si>
  <si>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</si>
  <si>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</si>
  <si>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</si>
  <si>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</si>
  <si>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</si>
  <si>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</si>
  <si>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</si>
  <si>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</si>
  <si>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</si>
  <si>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</si>
  <si>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</si>
  <si>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</si>
  <si>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</si>
  <si>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</si>
  <si>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</si>
  <si>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</si>
  <si>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</si>
  <si>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</si>
  <si>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</si>
  <si>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</si>
  <si>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</si>
  <si>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</si>
  <si>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</si>
  <si>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</si>
  <si>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</si>
  <si>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</si>
  <si>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</si>
  <si>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</si>
  <si>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</si>
  <si>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</si>
  <si>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</si>
  <si>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</si>
  <si>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</si>
  <si>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</si>
  <si>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</si>
  <si>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</si>
  <si>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</si>
  <si>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</si>
  <si>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</si>
  <si>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</si>
  <si>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</si>
  <si>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</si>
  <si>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</si>
  <si>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</si>
  <si>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</si>
  <si>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</si>
  <si>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</si>
  <si>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</si>
  <si>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</si>
  <si>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</si>
  <si>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</si>
  <si>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</si>
  <si>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</si>
  <si>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</si>
  <si>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</si>
  <si>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</si>
  <si>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</si>
  <si>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</si>
  <si>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</si>
  <si>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</si>
  <si>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</si>
  <si>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</si>
  <si>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</si>
  <si>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</si>
  <si>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</si>
  <si>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</si>
  <si>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</si>
  <si>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</si>
  <si>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</si>
  <si>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</si>
  <si>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</si>
  <si>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</si>
  <si>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</si>
  <si>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</si>
  <si>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</si>
  <si>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</si>
  <si>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</si>
  <si>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</si>
  <si>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</si>
  <si>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</si>
  <si>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</si>
  <si>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</si>
  <si>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</si>
  <si>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</si>
  <si>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</si>
  <si>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</si>
  <si>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</si>
  <si>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</si>
  <si>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</si>
  <si>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</si>
  <si>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</si>
  <si>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</si>
  <si>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</si>
  <si>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</si>
  <si>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</si>
  <si>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</si>
  <si>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</si>
  <si>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</si>
  <si>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</si>
  <si>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</si>
  <si>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</si>
  <si>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</si>
  <si>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</si>
  <si>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</si>
  <si>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</si>
  <si>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</si>
  <si>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</si>
  <si>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</si>
  <si>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</si>
  <si>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</si>
  <si>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</si>
  <si>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</si>
  <si>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</si>
  <si>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</si>
  <si>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</si>
  <si>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</si>
  <si>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</si>
  <si>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</si>
  <si>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</si>
  <si>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</si>
  <si>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</si>
  <si>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</si>
  <si>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</si>
  <si>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</si>
  <si>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</si>
  <si>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</si>
  <si>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</si>
  <si>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</si>
  <si>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</si>
  <si>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</si>
  <si>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</si>
  <si>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</si>
  <si>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</si>
  <si>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</si>
  <si>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</si>
  <si>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</si>
  <si>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</si>
  <si>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</si>
  <si>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</si>
  <si>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</si>
  <si>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</si>
  <si>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</si>
  <si>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</si>
  <si>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</si>
  <si>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</si>
  <si>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</si>
  <si>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</si>
  <si>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</si>
  <si>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</si>
  <si>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</si>
  <si>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</si>
  <si>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</si>
  <si>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</si>
  <si>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</si>
  <si>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</si>
  <si>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</si>
  <si>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</si>
  <si>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</si>
  <si>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</si>
  <si>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</si>
  <si>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</si>
  <si>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</si>
  <si>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</si>
  <si>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</si>
  <si>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</si>
  <si>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</si>
  <si>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</si>
  <si>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</si>
  <si>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</si>
  <si>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</si>
  <si>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</si>
  <si>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</si>
  <si>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</si>
  <si>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</si>
  <si>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</si>
  <si>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</si>
  <si>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</si>
  <si>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</si>
  <si>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</si>
  <si>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</si>
  <si>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</si>
  <si>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</si>
  <si>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</si>
  <si>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</si>
  <si>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</si>
  <si>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</si>
  <si>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</si>
  <si>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</si>
  <si>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</si>
  <si>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</si>
  <si>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</si>
  <si>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</si>
  <si>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</si>
  <si>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</si>
  <si>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</si>
  <si>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</si>
  <si>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</si>
  <si>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</si>
  <si>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</si>
  <si>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</si>
  <si>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</si>
  <si>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</si>
  <si>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</si>
  <si>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</si>
  <si>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</si>
  <si>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</si>
  <si>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</si>
  <si>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</si>
  <si>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</si>
  <si>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</si>
  <si>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</si>
  <si>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</si>
  <si>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</si>
  <si>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</si>
  <si>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</si>
  <si>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</si>
  <si>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</si>
  <si>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</si>
  <si>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</si>
  <si>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</si>
  <si>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</si>
  <si>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</si>
  <si>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</si>
  <si>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</si>
  <si>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</si>
  <si>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</si>
  <si>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</si>
  <si>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</si>
  <si>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</si>
  <si>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</si>
  <si>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</si>
  <si>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</si>
  <si>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</si>
  <si>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</si>
  <si>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</si>
  <si>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</si>
  <si>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</si>
  <si>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</si>
  <si>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</si>
  <si>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</si>
  <si>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</si>
  <si>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</si>
  <si>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</si>
  <si>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</si>
  <si>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</si>
  <si>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</si>
  <si>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</si>
  <si>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</si>
  <si>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</si>
  <si>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</si>
  <si>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</si>
  <si>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</si>
  <si>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</si>
  <si>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</si>
  <si>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</si>
  <si>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</si>
  <si>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</si>
  <si>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</si>
  <si>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</si>
  <si>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</si>
  <si>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</si>
  <si>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</si>
  <si>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</si>
  <si>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</si>
  <si>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</si>
  <si>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</si>
  <si>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</si>
  <si>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</si>
  <si>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</si>
  <si>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</si>
  <si>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</si>
  <si>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</si>
  <si>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</si>
  <si>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</si>
  <si>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</si>
  <si>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</si>
  <si>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</si>
  <si>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</si>
  <si>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</si>
  <si>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</si>
  <si>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</si>
  <si>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</si>
  <si>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</si>
  <si>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</si>
  <si>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</si>
  <si>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</si>
  <si>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</si>
  <si>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</si>
  <si>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</si>
  <si>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</si>
  <si>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</si>
  <si>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</si>
  <si>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</si>
  <si>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</si>
  <si>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</si>
  <si>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</si>
  <si>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</si>
  <si>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</si>
  <si>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</si>
  <si>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</si>
  <si>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</si>
  <si>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</si>
  <si>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</si>
  <si>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</si>
  <si>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</si>
  <si>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</si>
  <si>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</si>
  <si>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</si>
  <si>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</si>
  <si>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</si>
  <si>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</si>
  <si>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</si>
  <si>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</si>
  <si>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</si>
  <si>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</si>
  <si>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</si>
  <si>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</si>
  <si>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</si>
  <si>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</si>
  <si>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</si>
  <si>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</si>
  <si>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</si>
  <si>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</si>
  <si>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</si>
  <si>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</si>
  <si>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</si>
  <si>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</si>
  <si>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</si>
  <si>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</si>
  <si>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</si>
  <si>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</si>
  <si>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</si>
  <si>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</si>
  <si>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</si>
  <si>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</si>
  <si>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</si>
  <si>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</si>
  <si>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</si>
  <si>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</si>
  <si>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</si>
  <si>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</si>
  <si>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</si>
  <si>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</si>
  <si>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</si>
  <si>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</si>
  <si>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</si>
  <si>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</si>
  <si>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</si>
  <si>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</si>
  <si>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</si>
  <si>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</si>
  <si>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</si>
  <si>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</si>
  <si>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</si>
  <si>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</si>
  <si>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</si>
  <si>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</si>
  <si>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</si>
  <si>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</si>
  <si>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</si>
  <si>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</si>
  <si>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</si>
  <si>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</si>
  <si>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</si>
  <si>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</si>
  <si>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</si>
  <si>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</si>
  <si>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</si>
  <si>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</si>
  <si>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</si>
  <si>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</si>
  <si>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</si>
  <si>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</si>
  <si>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</si>
  <si>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</si>
  <si>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</si>
  <si>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</si>
  <si>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</si>
  <si>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</si>
  <si>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</si>
  <si>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</si>
  <si>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</si>
  <si>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</si>
  <si>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</si>
  <si>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</si>
  <si>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</si>
  <si>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</si>
  <si>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</si>
  <si>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</si>
  <si>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</si>
  <si>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</si>
  <si>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</si>
  <si>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</si>
  <si>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</si>
  <si>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</si>
  <si>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</si>
  <si>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</si>
  <si>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</si>
  <si>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</si>
  <si>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</si>
  <si>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</si>
  <si>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</si>
  <si>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</si>
  <si>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</si>
  <si>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</si>
  <si>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</si>
  <si>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</si>
  <si>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</si>
  <si>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</si>
  <si>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</si>
  <si>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</si>
  <si>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</si>
  <si>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</si>
  <si>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</si>
  <si>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</si>
  <si>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</si>
  <si>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</si>
  <si>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</si>
  <si>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</si>
  <si>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</si>
  <si>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</si>
  <si>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</si>
  <si>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</si>
  <si>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</si>
  <si>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</si>
  <si>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</si>
  <si>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</si>
  <si>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</si>
  <si>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</si>
  <si>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</si>
  <si>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</si>
  <si>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</si>
  <si>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</si>
  <si>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</si>
  <si>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</si>
  <si>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</si>
  <si>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</si>
  <si>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</si>
  <si>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</si>
  <si>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</si>
  <si>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</si>
  <si>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</si>
  <si>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</si>
  <si>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</si>
  <si>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</si>
  <si>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</si>
  <si>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</si>
  <si>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</si>
  <si>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</si>
  <si>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</si>
  <si>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</si>
  <si>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</si>
  <si>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</si>
  <si>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</si>
  <si>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</si>
  <si>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</si>
  <si>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</si>
  <si>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</si>
  <si>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</si>
  <si>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</si>
  <si>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</si>
  <si>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</si>
  <si>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</si>
  <si>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</si>
  <si>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</si>
  <si>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</si>
  <si>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</si>
  <si>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</si>
  <si>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</si>
  <si>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</si>
  <si>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</si>
  <si>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</si>
  <si>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</si>
  <si>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</si>
  <si>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</si>
  <si>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</si>
  <si>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</si>
  <si>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</si>
  <si>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</si>
  <si>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</si>
  <si>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</si>
  <si>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</si>
  <si>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</si>
  <si>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</si>
  <si>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</si>
  <si>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</si>
  <si>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</si>
  <si>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</si>
  <si>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</si>
  <si>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</si>
  <si>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</si>
  <si>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</si>
  <si>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</si>
  <si>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</si>
  <si>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</si>
  <si>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</si>
  <si>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</si>
  <si>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</si>
  <si>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</si>
  <si>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</si>
  <si>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</si>
  <si>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</si>
  <si>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</si>
  <si>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</si>
  <si>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</si>
  <si>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</si>
  <si>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</si>
  <si>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</si>
  <si>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</si>
  <si>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</si>
  <si>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</si>
  <si>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</si>
  <si>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</si>
  <si>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</si>
  <si>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</si>
  <si>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</si>
  <si>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</si>
  <si>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</si>
  <si>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</si>
  <si>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</si>
  <si>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</si>
  <si>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</si>
  <si>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</si>
  <si>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</si>
  <si>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</si>
  <si>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</si>
  <si>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</si>
  <si>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</si>
  <si>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</si>
  <si>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</si>
  <si>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</si>
  <si>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</si>
  <si>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</si>
  <si>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</si>
  <si>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</si>
  <si>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</si>
  <si>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</si>
  <si>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</si>
  <si>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</si>
  <si>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</si>
  <si>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</si>
  <si>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</si>
  <si>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</si>
  <si>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</si>
  <si>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</si>
  <si>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</si>
  <si>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</si>
  <si>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</si>
  <si>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</si>
  <si>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</si>
  <si>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</si>
  <si>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</si>
  <si>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</si>
  <si>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</si>
  <si>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</si>
  <si>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</si>
  <si>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</si>
  <si>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</si>
  <si>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</si>
  <si>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</si>
  <si>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</si>
  <si>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</si>
  <si>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</si>
  <si>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</si>
  <si>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</si>
  <si>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</si>
  <si>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</si>
  <si>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</si>
  <si>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</si>
  <si>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</si>
  <si>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</si>
  <si>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</si>
  <si>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</si>
  <si>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</si>
  <si>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</si>
  <si>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</si>
  <si>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</si>
  <si>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</si>
  <si>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</si>
  <si>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</si>
  <si>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</si>
  <si>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</si>
  <si>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</si>
  <si>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</si>
  <si>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</si>
  <si>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</si>
  <si>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</si>
  <si>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</si>
  <si>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</si>
  <si>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</si>
  <si>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</si>
  <si>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</si>
  <si>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</si>
  <si>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</si>
  <si>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</si>
  <si>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</si>
  <si>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</si>
  <si>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</si>
  <si>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</si>
  <si>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</si>
  <si>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</si>
  <si>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</si>
  <si>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</si>
  <si>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</si>
  <si>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</si>
  <si>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</si>
  <si>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</si>
  <si>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</si>
  <si>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</si>
  <si>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</si>
  <si>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</si>
  <si>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</si>
  <si>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</si>
  <si>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</si>
  <si>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</si>
  <si>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</si>
  <si>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</si>
  <si>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</si>
  <si>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</si>
  <si>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</si>
  <si>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</si>
  <si>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</si>
  <si>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</si>
  <si>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</si>
  <si>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</si>
  <si>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</si>
  <si>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</si>
  <si>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</si>
  <si>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</si>
  <si>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</si>
  <si>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</si>
  <si>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</si>
  <si>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</si>
  <si>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</si>
  <si>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</si>
  <si>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</si>
  <si>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</si>
  <si>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</si>
  <si>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</si>
  <si>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</si>
  <si>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</si>
  <si>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</si>
  <si>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</si>
  <si>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</si>
  <si>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</si>
  <si>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</si>
  <si>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</si>
  <si>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</si>
  <si>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</si>
  <si>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</si>
  <si>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</si>
  <si>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</si>
  <si>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</si>
  <si>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</si>
  <si>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</si>
  <si>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</si>
  <si>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</si>
  <si>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</si>
  <si>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</si>
  <si>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</si>
  <si>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</si>
  <si>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</si>
  <si>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</si>
  <si>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</si>
  <si>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</si>
  <si>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</si>
  <si>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</si>
  <si>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</si>
  <si>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</si>
  <si>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</si>
  <si>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</si>
  <si>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</si>
  <si>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</si>
  <si>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</si>
  <si>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</si>
  <si>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</si>
  <si>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</si>
  <si>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</si>
  <si>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</si>
  <si>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</si>
  <si>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</si>
  <si>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</si>
  <si>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</si>
  <si>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</si>
  <si>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</si>
  <si>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</si>
  <si>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</si>
  <si>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</si>
  <si>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</si>
  <si>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</si>
  <si>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</si>
  <si>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</si>
  <si>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</si>
  <si>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</si>
  <si>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</si>
  <si>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</si>
  <si>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</si>
  <si>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</si>
  <si>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</si>
  <si>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</si>
  <si>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</si>
  <si>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</si>
  <si>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</si>
  <si>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</si>
  <si>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</si>
  <si>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</si>
  <si>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</si>
  <si>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</si>
  <si>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</si>
  <si>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</si>
  <si>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</si>
  <si>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</si>
  <si>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</si>
  <si>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</si>
  <si>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</si>
  <si>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</si>
  <si>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</si>
  <si>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</si>
  <si>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</si>
  <si>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</si>
  <si>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</si>
  <si>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</si>
  <si>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</si>
  <si>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</si>
  <si>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</si>
  <si>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</si>
  <si>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</si>
  <si>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</si>
  <si>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</si>
  <si>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</si>
  <si>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</si>
  <si>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</si>
  <si>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</si>
  <si>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</si>
  <si>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</si>
  <si>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</si>
  <si>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</si>
  <si>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</si>
  <si>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</si>
  <si>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</si>
  <si>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</si>
  <si>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</si>
  <si>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</si>
  <si>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</si>
  <si>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</si>
  <si>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</si>
  <si>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</si>
  <si>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</si>
  <si>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</si>
  <si>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</si>
  <si>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</si>
  <si>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</si>
  <si>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</si>
  <si>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</si>
  <si>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</si>
  <si>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</si>
  <si>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</si>
  <si>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</si>
  <si>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</si>
  <si>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</si>
  <si>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</si>
  <si>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</si>
  <si>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</si>
  <si>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</si>
  <si>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</si>
  <si>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</si>
  <si>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</si>
  <si>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</si>
  <si>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</si>
  <si>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</si>
  <si>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</si>
  <si>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</si>
  <si>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</si>
  <si>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</si>
  <si>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</si>
  <si>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</si>
  <si>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</si>
  <si>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</si>
  <si>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</si>
  <si>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</si>
  <si>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</si>
  <si>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</si>
  <si>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</si>
  <si>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</si>
  <si>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</si>
  <si>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</si>
  <si>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</si>
  <si>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</si>
  <si>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</si>
  <si>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</si>
  <si>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</si>
  <si>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</si>
  <si>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</si>
  <si>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</si>
  <si>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</si>
  <si>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</si>
  <si>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</si>
  <si>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</si>
  <si>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</si>
  <si>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</si>
  <si>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</si>
  <si>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</si>
  <si>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</si>
  <si>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</si>
  <si>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</si>
  <si>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</si>
  <si>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</si>
  <si>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</si>
  <si>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</si>
  <si>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</si>
  <si>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</si>
  <si>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</si>
  <si>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</si>
  <si>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</si>
  <si>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</si>
  <si>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</si>
  <si>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</si>
  <si>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</si>
  <si>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</si>
  <si>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</si>
  <si>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</si>
  <si>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</si>
  <si>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</si>
  <si>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</si>
  <si>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</si>
  <si>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</si>
  <si>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</si>
  <si>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</si>
  <si>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</si>
  <si>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</si>
  <si>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</si>
  <si>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</si>
  <si>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</si>
  <si>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</si>
  <si>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</si>
  <si>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</si>
  <si>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</si>
  <si>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</si>
  <si>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</si>
  <si>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</si>
  <si>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</si>
  <si>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</si>
  <si>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</si>
  <si>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</si>
  <si>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</si>
  <si>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</si>
  <si>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</si>
  <si>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</si>
  <si>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</si>
  <si>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</si>
  <si>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</si>
  <si>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</si>
  <si>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</si>
  <si>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</si>
  <si>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</si>
  <si>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</si>
  <si>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</si>
  <si>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</si>
  <si>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</si>
  <si>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</si>
  <si>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</si>
  <si>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</si>
  <si>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</si>
  <si>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</si>
  <si>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</si>
  <si>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</si>
  <si>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</si>
  <si>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</si>
  <si>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</si>
  <si>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</si>
  <si>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</si>
  <si>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</si>
  <si>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</si>
  <si>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</si>
  <si>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</si>
  <si>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</si>
  <si>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</si>
  <si>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</si>
  <si>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</si>
  <si>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</si>
  <si>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</si>
  <si>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</si>
  <si>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</si>
  <si>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</si>
  <si>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</si>
  <si>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</si>
  <si>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</si>
  <si>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</si>
  <si>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</si>
  <si>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</si>
  <si>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</si>
  <si>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</si>
  <si>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</si>
  <si>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</si>
  <si>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</si>
  <si>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</si>
  <si>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</si>
  <si>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</si>
  <si>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</si>
  <si>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</si>
  <si>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</si>
  <si>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</si>
  <si>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</si>
  <si>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</si>
  <si>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</si>
  <si>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</si>
  <si>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</si>
  <si>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</si>
  <si>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</si>
  <si>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</si>
  <si>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</si>
  <si>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</si>
  <si>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</si>
  <si>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</si>
  <si>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</si>
  <si>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</si>
  <si>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</si>
  <si>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</si>
  <si>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</si>
  <si>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</si>
  <si>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</si>
  <si>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</si>
  <si>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</si>
  <si>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</si>
  <si>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</si>
  <si>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</si>
  <si>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</si>
  <si>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</si>
  <si>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</si>
  <si>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</si>
  <si>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</si>
  <si>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</si>
  <si>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</si>
  <si>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</si>
  <si>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</si>
  <si>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</si>
  <si>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</si>
  <si>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</si>
  <si>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</si>
  <si>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</si>
  <si>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</si>
  <si>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</si>
  <si>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</si>
  <si>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</si>
  <si>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</si>
  <si>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</si>
  <si>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</si>
  <si>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</si>
  <si>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</si>
  <si>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</si>
  <si>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</si>
  <si>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</si>
  <si>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</si>
  <si>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</si>
  <si>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</si>
  <si>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</si>
  <si>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</si>
  <si>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</si>
  <si>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</si>
  <si>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</si>
  <si>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</si>
  <si>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</si>
  <si>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</si>
  <si>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</si>
  <si>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</si>
  <si>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</si>
  <si>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</si>
  <si>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</si>
  <si>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</si>
  <si>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</si>
  <si>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</si>
  <si>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</si>
  <si>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</si>
  <si>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</si>
  <si>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</si>
  <si>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</si>
  <si>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</si>
  <si>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</si>
  <si>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</si>
  <si>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</si>
  <si>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</si>
  <si>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</si>
  <si>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</si>
  <si>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</si>
  <si>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</si>
  <si>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</si>
  <si>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</si>
  <si>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</si>
  <si>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</si>
  <si>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</si>
  <si>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</si>
  <si>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</si>
  <si>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</si>
  <si>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</si>
  <si>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</si>
  <si>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</si>
  <si>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</si>
  <si>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</si>
  <si>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</si>
  <si>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</si>
  <si>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</si>
  <si>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</si>
  <si>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</si>
  <si>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</si>
  <si>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</si>
  <si>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</si>
  <si>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</si>
  <si>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</si>
  <si>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</si>
  <si>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</si>
  <si>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</si>
  <si>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</si>
  <si>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</si>
  <si>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</si>
  <si>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</si>
  <si>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</si>
  <si>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</si>
  <si>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</si>
  <si>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</si>
  <si>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</si>
  <si>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</si>
  <si>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</si>
  <si>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</si>
  <si>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</si>
  <si>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</si>
  <si>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</si>
  <si>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</si>
  <si>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</si>
  <si>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</si>
  <si>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</si>
  <si>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</si>
  <si>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</si>
  <si>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</si>
  <si>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</si>
  <si>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</si>
  <si>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</si>
  <si>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</si>
  <si>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</si>
  <si>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</si>
  <si>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</si>
  <si>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</si>
  <si>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</si>
  <si>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</si>
  <si>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</si>
  <si>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</si>
  <si>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</si>
  <si>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</si>
  <si>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</si>
  <si>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</si>
  <si>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</si>
  <si>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</si>
  <si>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</si>
  <si>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</si>
  <si>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</si>
  <si>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</si>
  <si>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</si>
  <si>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</si>
  <si>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</si>
  <si>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</si>
  <si>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</si>
  <si>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</si>
  <si>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</si>
  <si>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</si>
  <si>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</si>
  <si>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</si>
  <si>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</si>
  <si>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</si>
  <si>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</si>
  <si>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</si>
  <si>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</si>
  <si>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</si>
  <si>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</si>
  <si>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</si>
  <si>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</si>
  <si>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</si>
  <si>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</si>
  <si>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</si>
  <si>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</si>
  <si>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</si>
  <si>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</si>
  <si>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</si>
  <si>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</si>
  <si>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</si>
  <si>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</si>
  <si>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</si>
  <si>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</si>
  <si>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</si>
  <si>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</si>
  <si>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</si>
  <si>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</si>
  <si>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</si>
  <si>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</si>
  <si>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</si>
  <si>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</si>
  <si>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</si>
  <si>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</si>
  <si>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</si>
  <si>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</si>
  <si>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</si>
  <si>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</si>
  <si>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</si>
  <si>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</si>
  <si>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</si>
  <si>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</si>
  <si>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</si>
  <si>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</si>
  <si>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</si>
  <si>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</si>
  <si>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</si>
  <si>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</si>
  <si>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</si>
  <si>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</si>
  <si>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</si>
  <si>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</si>
  <si>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</si>
  <si>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</si>
  <si>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</si>
  <si>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</si>
  <si>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</si>
  <si>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</si>
  <si>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</si>
  <si>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</si>
  <si>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</si>
  <si>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</si>
  <si>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</si>
  <si>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</si>
  <si>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</si>
  <si>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</si>
  <si>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</si>
  <si>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</si>
  <si>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</si>
  <si>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</si>
  <si>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</si>
  <si>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</si>
  <si>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</si>
  <si>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</si>
  <si>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</si>
  <si>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</si>
  <si>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</si>
  <si>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</si>
  <si>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</si>
  <si>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</si>
  <si>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</si>
  <si>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</si>
  <si>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</si>
  <si>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</si>
  <si>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</si>
  <si>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</si>
  <si>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</si>
  <si>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</si>
  <si>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</si>
  <si>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</si>
  <si>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</si>
  <si>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</si>
  <si>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</si>
  <si>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</si>
  <si>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</si>
  <si>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</si>
  <si>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</si>
  <si>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</si>
  <si>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</si>
  <si>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</si>
  <si>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</si>
  <si>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</si>
  <si>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</si>
  <si>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</si>
  <si>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</si>
  <si>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</si>
  <si>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</si>
  <si>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</si>
  <si>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</si>
  <si>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</si>
  <si>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</si>
  <si>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</si>
  <si>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</si>
  <si>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</si>
  <si>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</si>
  <si>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</si>
  <si>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</si>
  <si>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</si>
  <si>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</si>
  <si>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</si>
  <si>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</si>
  <si>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</si>
  <si>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</si>
  <si>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</si>
  <si>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</si>
  <si>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</si>
  <si>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</si>
  <si>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</si>
  <si>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</si>
  <si>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</si>
  <si>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</si>
  <si>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</si>
  <si>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</si>
  <si>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</si>
  <si>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</si>
  <si>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</si>
  <si>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</si>
  <si>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</si>
  <si>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</si>
  <si>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</si>
  <si>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</si>
  <si>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</si>
  <si>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</si>
  <si>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</si>
  <si>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</si>
  <si>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</si>
  <si>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</si>
  <si>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</si>
  <si>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</si>
  <si>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</si>
  <si>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</si>
  <si>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</si>
  <si>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</si>
  <si>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</si>
  <si>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</si>
  <si>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</si>
  <si>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</si>
  <si>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</si>
  <si>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</si>
  <si>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</si>
  <si>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</si>
  <si>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</si>
  <si>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</si>
  <si>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</si>
  <si>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</si>
  <si>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</si>
  <si>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</si>
  <si>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</si>
  <si>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</si>
  <si>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</si>
  <si>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</si>
  <si>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</si>
  <si>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</si>
  <si>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</si>
  <si>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</si>
  <si>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</si>
  <si>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</si>
  <si>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</si>
  <si>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</si>
  <si>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</si>
  <si>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</si>
  <si>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</si>
  <si>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</si>
  <si>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</si>
  <si>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</si>
  <si>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</si>
  <si>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</si>
  <si>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</si>
  <si>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</si>
  <si>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</si>
  <si>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</si>
  <si>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</si>
  <si>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</si>
  <si>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</si>
  <si>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</si>
  <si>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</si>
  <si>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</si>
  <si>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</si>
  <si>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</si>
  <si>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</si>
  <si>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</si>
  <si>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</si>
  <si>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</si>
  <si>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</si>
  <si>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</si>
  <si>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</si>
  <si>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</si>
  <si>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</si>
  <si>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</si>
  <si>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</si>
  <si>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</si>
  <si>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</si>
  <si>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</si>
  <si>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</si>
  <si>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</si>
  <si>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</si>
  <si>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</si>
  <si>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</si>
  <si>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</si>
  <si>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</si>
  <si>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</si>
  <si>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</si>
  <si>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</si>
  <si>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</si>
  <si>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</si>
  <si>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</si>
  <si>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</si>
  <si>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</si>
  <si>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</si>
  <si>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</si>
  <si>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</si>
  <si>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</si>
  <si>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</si>
  <si>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</si>
  <si>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</si>
  <si>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</si>
  <si>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</si>
  <si>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</si>
  <si>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</si>
  <si>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</si>
  <si>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</si>
  <si>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</si>
  <si>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</si>
  <si>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</si>
  <si>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</si>
  <si>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</si>
  <si>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</si>
  <si>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</si>
  <si>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</si>
  <si>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</si>
  <si>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</si>
  <si>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</si>
  <si>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</si>
  <si>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</si>
  <si>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</si>
  <si>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</si>
  <si>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</si>
  <si>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</si>
  <si>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</si>
  <si>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</si>
  <si>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</si>
  <si>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</si>
  <si>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</si>
  <si>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</si>
  <si>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</si>
  <si>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</si>
  <si>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</si>
  <si>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</si>
  <si>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</si>
  <si>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</si>
  <si>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</si>
  <si>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</si>
  <si>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</si>
  <si>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</si>
  <si>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</si>
  <si>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</si>
  <si>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</si>
  <si>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</si>
  <si>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</si>
  <si>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</si>
  <si>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</si>
  <si>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</si>
  <si>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</si>
  <si>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</si>
  <si>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</si>
  <si>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</si>
  <si>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</si>
  <si>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</si>
  <si>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</si>
  <si>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</si>
  <si>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</si>
  <si>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</si>
  <si>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</si>
  <si>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</si>
  <si>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</si>
  <si>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</si>
  <si>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</si>
  <si>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</si>
  <si>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</si>
  <si>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</si>
  <si>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</si>
  <si>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</si>
  <si>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</si>
  <si>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</si>
  <si>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</si>
  <si>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</si>
  <si>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</si>
  <si>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</si>
  <si>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</si>
  <si>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</si>
  <si>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</si>
  <si>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</si>
  <si>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</si>
  <si>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</si>
  <si>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</si>
  <si>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</si>
  <si>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</si>
  <si>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</si>
  <si>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</si>
  <si>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</si>
  <si>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</si>
  <si>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</si>
  <si>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</si>
  <si>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</si>
  <si>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</si>
  <si>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</si>
  <si>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</si>
  <si>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</si>
  <si>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</si>
  <si>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</si>
  <si>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</si>
  <si>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</si>
  <si>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</si>
  <si>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</si>
  <si>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</si>
  <si>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</si>
  <si>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</si>
  <si>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</si>
  <si>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</si>
  <si>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</si>
  <si>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</si>
  <si>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</si>
  <si>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</si>
  <si>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</si>
  <si>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</si>
  <si>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</si>
  <si>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</si>
  <si>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</si>
  <si>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</si>
  <si>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</si>
  <si>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</si>
  <si>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</si>
  <si>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</si>
  <si>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</si>
  <si>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</si>
  <si>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</si>
  <si>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</si>
  <si>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</si>
  <si>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</si>
  <si>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</si>
  <si>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</si>
  <si>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</si>
  <si>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</si>
  <si>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</si>
  <si>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</si>
  <si>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</si>
  <si>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</si>
  <si>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</si>
  <si>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</si>
  <si>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</si>
  <si>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</si>
  <si>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</si>
  <si>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</si>
  <si>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</si>
  <si>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</si>
  <si>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</si>
  <si>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</si>
  <si>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</si>
  <si>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</si>
  <si>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</si>
  <si>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</si>
  <si>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</si>
  <si>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</si>
  <si>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</si>
  <si>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</si>
  <si>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</si>
  <si>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</si>
  <si>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</si>
  <si>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</si>
  <si>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</si>
  <si>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</si>
  <si>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</si>
  <si>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</si>
  <si>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</si>
  <si>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</si>
  <si>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</si>
  <si>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</si>
  <si>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</si>
  <si>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</si>
  <si>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</si>
  <si>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</si>
  <si>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</si>
  <si>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</si>
  <si>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</si>
  <si>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</si>
  <si>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</si>
  <si>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</si>
  <si>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</si>
  <si>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</si>
  <si>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</si>
  <si>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</si>
  <si>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</si>
  <si>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</si>
  <si>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</si>
  <si>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</si>
  <si>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</si>
  <si>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</si>
  <si>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</si>
  <si>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</si>
  <si>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</si>
  <si>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</si>
  <si>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</si>
  <si>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</si>
  <si>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</si>
  <si>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</si>
  <si>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</si>
  <si>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</si>
  <si>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</si>
  <si>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</si>
  <si>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</si>
  <si>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</si>
  <si>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</si>
  <si>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</si>
  <si>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</si>
  <si>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</si>
  <si>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</si>
  <si>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</si>
  <si>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</si>
  <si>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</si>
  <si>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</si>
  <si>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</si>
  <si>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</si>
  <si>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</si>
  <si>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</si>
  <si>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</si>
  <si>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</si>
  <si>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</si>
  <si>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</si>
  <si>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</si>
  <si>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</si>
  <si>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</si>
  <si>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</si>
  <si>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</si>
  <si>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</si>
  <si>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</si>
  <si>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</si>
  <si>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</si>
  <si>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</si>
  <si>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</si>
  <si>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</si>
  <si>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</si>
  <si>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</si>
  <si>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</si>
  <si>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</si>
  <si>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</si>
  <si>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</si>
  <si>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</si>
  <si>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</si>
  <si>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</si>
  <si>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</si>
  <si>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</si>
  <si>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</si>
  <si>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</si>
  <si>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</si>
  <si>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</si>
  <si>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</si>
  <si>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</si>
  <si>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</si>
  <si>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</si>
  <si>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</si>
  <si>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</si>
  <si>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</si>
  <si>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</si>
  <si>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</si>
  <si>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</si>
  <si>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</si>
  <si>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</si>
  <si>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</si>
  <si>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</si>
  <si>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</si>
  <si>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</si>
  <si>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</si>
  <si>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</si>
  <si>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</si>
  <si>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</si>
  <si>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</si>
  <si>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</si>
  <si>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</si>
  <si>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</si>
  <si>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</si>
  <si>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</si>
  <si>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</si>
  <si>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</si>
  <si>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</si>
  <si>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</si>
  <si>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</si>
  <si>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</si>
  <si>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</si>
  <si>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</si>
  <si>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</si>
  <si>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</si>
  <si>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</si>
  <si>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</si>
  <si>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</si>
  <si>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</si>
  <si>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</si>
  <si>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</si>
  <si>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</si>
  <si>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</si>
  <si>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</si>
  <si>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</si>
  <si>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</si>
  <si>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</si>
  <si>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</si>
  <si>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</si>
  <si>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</si>
  <si>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</si>
  <si>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</si>
  <si>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</si>
  <si>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</si>
  <si>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</si>
  <si>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</si>
  <si>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</si>
  <si>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</si>
  <si>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</si>
  <si>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</si>
  <si>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</si>
  <si>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</si>
  <si>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</si>
  <si>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</si>
  <si>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</si>
  <si>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</si>
  <si>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</si>
  <si>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</si>
  <si>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</si>
  <si>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</si>
  <si>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</si>
  <si>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</si>
  <si>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</si>
  <si>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</si>
  <si>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</si>
  <si>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</si>
  <si>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</si>
  <si>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</si>
  <si>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</si>
  <si>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</si>
  <si>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</si>
  <si>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</si>
  <si>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</si>
  <si>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</si>
  <si>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</si>
  <si>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</si>
  <si>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</si>
  <si>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</si>
  <si>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</si>
  <si>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</si>
  <si>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</si>
  <si>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</si>
  <si>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</si>
  <si>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</si>
  <si>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</si>
  <si>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</si>
  <si>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</si>
  <si>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</si>
  <si>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</si>
  <si>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</si>
  <si>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</si>
  <si>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</si>
  <si>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</si>
  <si>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</si>
  <si>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</si>
  <si>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</si>
  <si>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</si>
  <si>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</si>
  <si>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</si>
  <si>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</si>
  <si>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</si>
  <si>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</si>
  <si>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</si>
  <si>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</si>
  <si>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</si>
  <si>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</si>
  <si>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</si>
  <si>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</si>
  <si>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</si>
  <si>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</si>
  <si>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</si>
  <si>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</si>
  <si>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</si>
  <si>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</si>
  <si>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</si>
  <si>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</si>
  <si>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</si>
  <si>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</si>
  <si>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</si>
  <si>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</si>
  <si>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</si>
  <si>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</si>
  <si>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</si>
  <si>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</si>
  <si>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</si>
  <si>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</si>
  <si>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</si>
  <si>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</si>
  <si>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</si>
  <si>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</si>
  <si>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</si>
  <si>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</si>
  <si>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</si>
  <si>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</si>
  <si>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</si>
  <si>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</si>
  <si>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</si>
  <si>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</si>
  <si>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</si>
  <si>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</si>
  <si>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</si>
  <si>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</si>
  <si>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</si>
  <si>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</si>
  <si>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</si>
  <si>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</si>
  <si>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</si>
  <si>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</si>
  <si>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</si>
  <si>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</si>
  <si>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</si>
  <si>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</si>
  <si>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</si>
  <si>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</si>
  <si>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</si>
  <si>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</si>
  <si>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</si>
  <si>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</si>
  <si>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</si>
  <si>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</si>
  <si>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</si>
  <si>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</si>
  <si>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</si>
  <si>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</si>
  <si>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</si>
  <si>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</si>
  <si>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</si>
  <si>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</si>
  <si>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</si>
  <si>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</si>
  <si>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</si>
  <si>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</si>
  <si>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</si>
  <si>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</si>
  <si>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</si>
  <si>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</si>
  <si>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</si>
  <si>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</si>
  <si>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</si>
  <si>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</si>
  <si>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</si>
  <si>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</si>
  <si>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</si>
  <si>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</si>
  <si>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</si>
  <si>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</si>
  <si>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</si>
  <si>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</si>
  <si>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</si>
  <si>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</si>
  <si>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</si>
  <si>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</si>
  <si>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</si>
  <si>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</si>
  <si>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</si>
  <si>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</si>
  <si>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</si>
  <si>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</si>
  <si>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</si>
  <si>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</si>
  <si>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</si>
  <si>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</si>
  <si>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</si>
  <si>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</si>
  <si>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</si>
  <si>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</si>
  <si>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</si>
  <si>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</si>
  <si>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</si>
  <si>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</si>
  <si>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</si>
  <si>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</si>
  <si>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</si>
  <si>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</si>
  <si>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</si>
  <si>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</si>
  <si>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</si>
  <si>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</si>
  <si>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</si>
  <si>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</si>
  <si>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</si>
  <si>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</si>
  <si>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</si>
  <si>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</si>
  <si>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</si>
  <si>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</si>
  <si>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</si>
  <si>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</si>
  <si>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</si>
  <si>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</si>
  <si>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</si>
  <si>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</si>
  <si>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</si>
  <si>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</si>
  <si>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</si>
  <si>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</si>
  <si>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</si>
  <si>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</si>
  <si>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</si>
  <si>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</si>
  <si>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</si>
  <si>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</si>
  <si>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</si>
  <si>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</si>
  <si>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</si>
  <si>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</si>
  <si>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</si>
  <si>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</si>
  <si>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</si>
  <si>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</si>
  <si>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</si>
  <si>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</si>
  <si>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</si>
  <si>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</si>
  <si>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</si>
  <si>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</si>
  <si>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</si>
  <si>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</si>
  <si>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</si>
  <si>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</si>
  <si>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</si>
  <si>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</si>
  <si>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</si>
  <si>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</si>
  <si>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</si>
  <si>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</si>
  <si>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</si>
  <si>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</si>
  <si>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</si>
  <si>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</si>
  <si>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</si>
  <si>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</si>
  <si>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</si>
  <si>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</si>
  <si>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</si>
  <si>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</si>
  <si>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</si>
  <si>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</si>
  <si>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</si>
  <si>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</si>
  <si>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</si>
  <si>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</si>
  <si>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</si>
  <si>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</si>
  <si>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</si>
  <si>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</si>
  <si>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</si>
  <si>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</si>
  <si>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</si>
  <si>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</si>
  <si>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</si>
  <si>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</si>
  <si>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</si>
  <si>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</si>
  <si>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</si>
  <si>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</si>
  <si>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</si>
  <si>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</si>
  <si>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</si>
  <si>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</si>
  <si>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</si>
  <si>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</si>
  <si>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</si>
  <si>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</si>
  <si>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</si>
  <si>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</si>
  <si>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</si>
  <si>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</si>
  <si>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</si>
  <si>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</si>
  <si>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</si>
  <si>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</si>
  <si>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</si>
  <si>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</si>
  <si>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</si>
  <si>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</si>
  <si>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</si>
  <si>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</si>
  <si>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</si>
  <si>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</si>
  <si>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</si>
  <si>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</si>
  <si>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</si>
  <si>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</si>
  <si>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</si>
  <si>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</si>
  <si>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</si>
  <si>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</si>
  <si>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</si>
  <si>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</si>
  <si>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</si>
  <si>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</si>
  <si>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</si>
  <si>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</si>
  <si>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</si>
  <si>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</si>
  <si>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</si>
  <si>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</si>
  <si>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</si>
  <si>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</si>
  <si>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</si>
  <si>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</si>
  <si>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</si>
  <si>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</si>
  <si>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</si>
  <si>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</si>
  <si>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</si>
  <si>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</si>
  <si>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</si>
  <si>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</si>
  <si>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</si>
  <si>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</si>
  <si>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</si>
  <si>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</si>
  <si>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</si>
  <si>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</si>
  <si>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</si>
  <si>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</si>
  <si>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</si>
  <si>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</si>
  <si>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</si>
  <si>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</si>
  <si>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</si>
  <si>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</si>
  <si>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</si>
  <si>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</si>
  <si>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</si>
  <si>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</si>
  <si>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</si>
  <si>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</si>
  <si>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</si>
  <si>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</si>
  <si>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</si>
  <si>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</si>
  <si>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</si>
  <si>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</si>
  <si>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</si>
  <si>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</si>
  <si>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</si>
  <si>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</si>
  <si>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</si>
  <si>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</si>
  <si>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</si>
  <si>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</si>
  <si>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</si>
  <si>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</si>
  <si>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</si>
  <si>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</si>
  <si>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</si>
  <si>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</si>
  <si>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</si>
  <si>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</si>
  <si>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</si>
  <si>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</si>
  <si>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</si>
  <si>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</si>
  <si>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</si>
  <si>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</si>
  <si>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</si>
  <si>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</si>
  <si>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</si>
  <si>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</si>
  <si>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</si>
  <si>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</si>
  <si>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</si>
  <si>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</si>
  <si>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</si>
  <si>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</si>
  <si>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</si>
  <si>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</si>
  <si>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</si>
  <si>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</si>
  <si>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</si>
  <si>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</si>
  <si>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</si>
  <si>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</si>
  <si>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</si>
  <si>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</si>
  <si>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</si>
  <si>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</si>
  <si>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</si>
  <si>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</si>
  <si>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</si>
  <si>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</si>
  <si>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</si>
  <si>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</si>
  <si>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</si>
  <si>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</si>
  <si>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</si>
  <si>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</si>
  <si>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</si>
  <si>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</si>
  <si>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</si>
  <si>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</si>
  <si>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</si>
  <si>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</si>
  <si>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</si>
  <si>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</si>
  <si>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</si>
  <si>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</si>
  <si>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</si>
  <si>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</si>
  <si>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</si>
  <si>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</si>
  <si>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</si>
  <si>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</si>
  <si>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</si>
  <si>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</si>
  <si>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</si>
  <si>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</si>
  <si>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</si>
  <si>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</si>
  <si>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</si>
  <si>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</si>
  <si>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</si>
  <si>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</si>
  <si>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</si>
  <si>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</si>
  <si>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</si>
  <si>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</si>
  <si>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</si>
  <si>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</si>
  <si>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</si>
  <si>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</si>
  <si>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</si>
  <si>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</si>
  <si>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</si>
  <si>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</si>
  <si>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</si>
  <si>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</si>
  <si>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</si>
  <si>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</si>
  <si>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</si>
  <si>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</si>
  <si>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</si>
  <si>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</si>
  <si>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</si>
  <si>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</si>
  <si>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</si>
  <si>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</si>
  <si>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</si>
  <si>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</si>
  <si>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</si>
  <si>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</si>
  <si>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</si>
  <si>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</si>
  <si>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</si>
  <si>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</si>
  <si>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</si>
  <si>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</si>
  <si>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</si>
  <si>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</si>
  <si>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</si>
  <si>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</si>
  <si>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</si>
  <si>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</si>
  <si>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</si>
  <si>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</si>
  <si>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</si>
  <si>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</si>
  <si>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</si>
  <si>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</si>
  <si>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</si>
  <si>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</si>
  <si>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</si>
  <si>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</si>
  <si>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</si>
  <si>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</si>
  <si>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</si>
  <si>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</si>
  <si>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</si>
  <si>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</si>
  <si>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</si>
  <si>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</si>
  <si>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</si>
  <si>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</si>
  <si>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</si>
  <si>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</si>
  <si>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</si>
  <si>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</si>
  <si>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</si>
  <si>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</si>
  <si>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</si>
  <si>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</si>
  <si>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</si>
  <si>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</si>
  <si>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</si>
  <si>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</si>
  <si>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</si>
  <si>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</si>
  <si>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</si>
  <si>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</si>
  <si>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</si>
  <si>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</si>
  <si>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</si>
  <si>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</si>
  <si>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</si>
  <si>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</si>
  <si>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</si>
  <si>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</si>
  <si>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</si>
  <si>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</si>
  <si>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</si>
  <si>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</si>
  <si>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</si>
  <si>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</si>
  <si>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</si>
  <si>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</si>
  <si>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</si>
  <si>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</si>
  <si>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</si>
  <si>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</si>
  <si>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</si>
  <si>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</si>
  <si>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</si>
  <si>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</si>
  <si>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</si>
  <si>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</si>
  <si>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</si>
  <si>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</si>
  <si>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</si>
  <si>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</si>
  <si>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</si>
  <si>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</si>
  <si>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</si>
  <si>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</si>
  <si>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</si>
  <si>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</si>
  <si>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</si>
  <si>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</si>
  <si>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</si>
  <si>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</si>
  <si>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</si>
  <si>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</si>
  <si>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</si>
  <si>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</si>
  <si>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</si>
  <si>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</si>
  <si>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</si>
  <si>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</si>
  <si>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</si>
  <si>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</si>
  <si>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</si>
  <si>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</si>
  <si>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</si>
  <si>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</si>
  <si>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</si>
  <si>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</si>
  <si>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</si>
  <si>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</si>
  <si>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</si>
  <si>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</si>
  <si>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</si>
  <si>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</si>
  <si>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</si>
  <si>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</si>
  <si>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</si>
  <si>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</si>
  <si>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</si>
  <si>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</si>
  <si>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</si>
  <si>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</si>
  <si>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</si>
  <si>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</si>
  <si>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</si>
  <si>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</si>
  <si>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</si>
  <si>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</si>
  <si>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</si>
  <si>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</si>
  <si>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</si>
  <si>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</si>
  <si>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</si>
  <si>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</si>
  <si>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</si>
  <si>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</si>
  <si>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</si>
  <si>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</si>
  <si>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</si>
  <si>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</si>
  <si>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</si>
  <si>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</si>
  <si>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</si>
  <si>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</si>
  <si>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</si>
  <si>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</si>
  <si>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</si>
  <si>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</si>
  <si>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</si>
  <si>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</si>
  <si>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</si>
  <si>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</si>
  <si>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</si>
  <si>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</si>
  <si>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</si>
  <si>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</si>
  <si>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</si>
  <si>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</si>
  <si>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</si>
  <si>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</si>
  <si>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</si>
  <si>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</si>
  <si>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</si>
  <si>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</si>
  <si>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</si>
  <si>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</si>
  <si>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</si>
  <si>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</si>
  <si>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</si>
  <si>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</si>
  <si>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</si>
  <si>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</si>
  <si>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</si>
  <si>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</si>
  <si>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</si>
  <si>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</si>
  <si>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</si>
  <si>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</si>
  <si>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</si>
  <si>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</si>
  <si>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</si>
  <si>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</si>
  <si>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</si>
  <si>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</si>
  <si>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</si>
  <si>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</si>
  <si>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</si>
  <si>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</si>
  <si>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</si>
  <si>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</si>
  <si>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</si>
  <si>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</si>
  <si>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</si>
  <si>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</si>
  <si>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</si>
  <si>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</si>
  <si>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</si>
  <si>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</si>
  <si>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</si>
  <si>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</si>
  <si>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</si>
  <si>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</si>
  <si>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</si>
  <si>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</si>
  <si>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</si>
  <si>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</si>
  <si>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</si>
  <si>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</si>
  <si>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</si>
  <si>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</si>
  <si>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</si>
  <si>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</si>
  <si>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</si>
  <si>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</si>
  <si>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</si>
  <si>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</si>
  <si>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</si>
  <si>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</si>
  <si>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</si>
  <si>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</si>
  <si>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</si>
  <si>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</si>
  <si>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</si>
  <si>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</si>
  <si>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</si>
  <si>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</si>
  <si>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</si>
  <si>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</si>
  <si>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</si>
  <si>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</si>
  <si>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</si>
  <si>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</si>
  <si>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</si>
  <si>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</si>
  <si>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</si>
  <si>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</si>
  <si>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</si>
  <si>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</si>
  <si>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</si>
  <si>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</si>
  <si>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</si>
  <si>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</si>
  <si>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</si>
  <si>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</si>
  <si>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</si>
  <si>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</si>
  <si>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</si>
  <si>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</si>
  <si>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</si>
  <si>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</si>
  <si>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</si>
  <si>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</si>
  <si>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</si>
  <si>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</si>
  <si>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</si>
  <si>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</si>
  <si>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</si>
  <si>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</si>
  <si>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</si>
  <si>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</si>
  <si>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</si>
  <si>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</si>
  <si>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</si>
  <si>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</si>
  <si>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</si>
  <si>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</si>
  <si>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</si>
  <si>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</si>
  <si>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</si>
  <si>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</si>
  <si>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</si>
  <si>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</si>
  <si>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</si>
  <si>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</si>
  <si>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</si>
  <si>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</si>
  <si>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</si>
  <si>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</si>
  <si>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</si>
  <si>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</si>
  <si>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</si>
  <si>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</si>
  <si>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</si>
  <si>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</si>
  <si>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</si>
  <si>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</si>
  <si>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</si>
  <si>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</si>
  <si>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</si>
  <si>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</si>
  <si>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</si>
  <si>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</si>
  <si>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</si>
  <si>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</si>
  <si>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</si>
  <si>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</si>
  <si>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</si>
  <si>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</si>
  <si>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</si>
  <si>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</si>
  <si>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</si>
  <si>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</si>
  <si>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</si>
  <si>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</si>
  <si>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</si>
  <si>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</si>
  <si>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</si>
  <si>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</si>
  <si>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</si>
  <si>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</si>
  <si>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</si>
  <si>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</si>
  <si>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</si>
  <si>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</si>
  <si>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</si>
  <si>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</si>
  <si>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</si>
  <si>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</si>
  <si>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</si>
  <si>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</si>
  <si>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</si>
  <si>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</si>
  <si>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</si>
  <si>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</si>
  <si>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</si>
  <si>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</si>
  <si>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</si>
  <si>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</si>
  <si>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</si>
  <si>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</si>
  <si>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</si>
  <si>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</si>
  <si>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</si>
  <si>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</si>
  <si>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</si>
  <si>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</si>
  <si>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</si>
  <si>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</si>
  <si>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</si>
  <si>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</si>
  <si>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</si>
  <si>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</si>
  <si>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</si>
  <si>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</si>
  <si>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</si>
  <si>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</si>
  <si>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</si>
  <si>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</si>
  <si>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</si>
  <si>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</si>
  <si>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</si>
  <si>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</si>
  <si>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</si>
  <si>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</si>
  <si>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</si>
  <si>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</si>
  <si>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</si>
  <si>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</si>
  <si>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</si>
  <si>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</si>
  <si>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</si>
  <si>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</si>
  <si>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</si>
  <si>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</si>
  <si>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</si>
  <si>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</si>
  <si>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</si>
  <si>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</si>
  <si>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</si>
  <si>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</si>
  <si>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</si>
  <si>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</si>
  <si>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</si>
  <si>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</si>
  <si>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</si>
  <si>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</si>
  <si>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</si>
  <si>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</si>
  <si>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</si>
  <si>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</si>
  <si>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</si>
  <si>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</si>
  <si>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</si>
  <si>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</si>
  <si>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</si>
  <si>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</si>
  <si>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</si>
  <si>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</si>
  <si>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</si>
  <si>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</si>
  <si>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</si>
  <si>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</si>
  <si>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</si>
  <si>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</si>
  <si>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</si>
  <si>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</si>
  <si>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</si>
  <si>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</si>
  <si>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</si>
  <si>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</si>
  <si>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</si>
  <si>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</si>
  <si>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</si>
  <si>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</si>
  <si>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</si>
  <si>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</si>
  <si>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</si>
  <si>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</si>
  <si>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</si>
  <si>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</si>
  <si>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</si>
  <si>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</si>
  <si>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</si>
  <si>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</si>
  <si>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</si>
  <si>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</si>
  <si>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</si>
  <si>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</si>
  <si>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</si>
  <si>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</si>
  <si>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</si>
  <si>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</si>
  <si>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</si>
  <si>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</si>
  <si>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</si>
  <si>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</si>
  <si>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</si>
  <si>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</si>
  <si>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</si>
  <si>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</si>
  <si>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</si>
  <si>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</si>
  <si>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</si>
  <si>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</si>
  <si>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</si>
  <si>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</si>
  <si>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</si>
  <si>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</si>
  <si>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</si>
  <si>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</si>
  <si>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</si>
  <si>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</si>
  <si>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</si>
  <si>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</si>
  <si>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</si>
  <si>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</si>
  <si>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</si>
  <si>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</si>
  <si>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</si>
  <si>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</si>
  <si>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</si>
  <si>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</si>
  <si>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</si>
  <si>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</si>
  <si>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</si>
  <si>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</si>
  <si>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</si>
  <si>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</si>
  <si>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</si>
  <si>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</si>
  <si>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</si>
  <si>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</si>
  <si>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</si>
  <si>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</si>
  <si>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</si>
  <si>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</si>
  <si>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</si>
  <si>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</si>
  <si>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</si>
  <si>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</si>
  <si>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</si>
  <si>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</si>
  <si>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</si>
  <si>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</si>
  <si>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</si>
  <si>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</si>
  <si>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</si>
  <si>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</si>
  <si>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</si>
  <si>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</si>
  <si>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</si>
  <si>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</si>
  <si>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</si>
  <si>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</si>
  <si>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</si>
  <si>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</si>
  <si>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</si>
  <si>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</si>
  <si>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</si>
  <si>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</si>
  <si>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</si>
  <si>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</si>
  <si>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</si>
  <si>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</si>
  <si>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</si>
  <si>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</si>
  <si>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</si>
  <si>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</si>
  <si>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</si>
  <si>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</si>
  <si>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</si>
  <si>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</si>
  <si>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</si>
  <si>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</si>
  <si>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</si>
  <si>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</si>
  <si>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</si>
  <si>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</si>
  <si>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</si>
  <si>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</si>
  <si>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</si>
  <si>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</si>
  <si>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</si>
  <si>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</si>
  <si>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</si>
  <si>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</si>
  <si>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</si>
  <si>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</si>
  <si>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</si>
  <si>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</si>
  <si>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</si>
  <si>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</si>
  <si>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</si>
  <si>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</si>
  <si>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</si>
  <si>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</si>
  <si>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</si>
  <si>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</si>
  <si>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</si>
  <si>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</si>
  <si>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</si>
  <si>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</si>
  <si>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</si>
  <si>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</si>
  <si>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</si>
  <si>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</si>
  <si>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</si>
  <si>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</si>
  <si>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</si>
  <si>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</si>
  <si>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</si>
  <si>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</si>
  <si>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</si>
  <si>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</si>
  <si>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</si>
  <si>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</si>
  <si>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</si>
  <si>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</si>
  <si>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</si>
  <si>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</si>
  <si>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</si>
  <si>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</si>
  <si>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</si>
  <si>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</si>
  <si>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</si>
  <si>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</si>
  <si>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</si>
  <si>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</si>
  <si>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</si>
  <si>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</si>
  <si>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</si>
  <si>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</si>
  <si>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</si>
  <si>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</si>
  <si>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</si>
  <si>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</si>
  <si>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</si>
  <si>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</si>
  <si>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</si>
  <si>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</si>
  <si>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</si>
  <si>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</si>
  <si>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</si>
  <si>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</si>
  <si>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</si>
  <si>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</si>
  <si>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</si>
  <si>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</si>
  <si>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</si>
  <si>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</si>
  <si>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</si>
  <si>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</si>
  <si>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</si>
  <si>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</si>
  <si>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</si>
  <si>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</si>
  <si>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</si>
  <si>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</si>
  <si>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</si>
  <si>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</si>
  <si>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</si>
  <si>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</si>
  <si>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</si>
  <si>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</si>
  <si>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</si>
  <si>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</si>
  <si>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</si>
  <si>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</si>
  <si>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</si>
  <si>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</si>
  <si>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</si>
  <si>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</si>
  <si>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</si>
  <si>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</si>
  <si>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</si>
  <si>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</si>
  <si>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</si>
  <si>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</si>
  <si>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</si>
  <si>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</si>
  <si>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</si>
  <si>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</si>
  <si>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</si>
  <si>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</si>
  <si>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</si>
  <si>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</si>
  <si>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</si>
  <si>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</si>
  <si>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</si>
  <si>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</si>
  <si>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</si>
  <si>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</si>
  <si>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</si>
  <si>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</si>
  <si>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</si>
  <si>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</si>
  <si>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</si>
  <si>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</si>
  <si>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</si>
  <si>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</si>
  <si>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</si>
  <si>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</si>
  <si>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</si>
  <si>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</si>
  <si>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</si>
  <si>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</si>
  <si>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</si>
  <si>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</si>
  <si>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</si>
  <si>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</si>
  <si>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</si>
  <si>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</si>
  <si>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</si>
  <si>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</si>
  <si>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</si>
  <si>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</si>
  <si>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</si>
  <si>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</si>
  <si>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</si>
  <si>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</si>
  <si>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</si>
  <si>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</si>
  <si>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</si>
  <si>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</si>
  <si>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</si>
  <si>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</si>
  <si>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</si>
  <si>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</si>
  <si>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</si>
  <si>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</si>
  <si>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</si>
  <si>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</si>
  <si>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</si>
  <si>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</si>
  <si>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</si>
  <si>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</si>
  <si>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</si>
  <si>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</si>
  <si>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</si>
  <si>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</si>
  <si>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</si>
  <si>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</si>
  <si>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</si>
  <si>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</si>
  <si>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</si>
  <si>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</si>
  <si>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</si>
  <si>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</si>
  <si>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</si>
  <si>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</si>
  <si>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</si>
  <si>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</si>
  <si>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</si>
  <si>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</si>
  <si>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</si>
  <si>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</si>
  <si>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</si>
  <si>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</si>
  <si>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</si>
  <si>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</si>
  <si>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</si>
  <si>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</si>
  <si>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</si>
  <si>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</si>
  <si>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</si>
  <si>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</si>
  <si>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</si>
  <si>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</si>
  <si>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</si>
  <si>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</si>
  <si>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</si>
  <si>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</si>
  <si>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</si>
  <si>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</si>
  <si>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</si>
  <si>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</si>
  <si>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</si>
  <si>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</si>
  <si>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</si>
  <si>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</si>
  <si>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</si>
  <si>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</si>
  <si>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</si>
  <si>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</si>
  <si>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</si>
  <si>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</si>
  <si>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</si>
  <si>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</si>
  <si>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</si>
  <si>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</si>
  <si>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</si>
  <si>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</si>
  <si>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</si>
  <si>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</si>
  <si>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</si>
  <si>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</si>
  <si>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</si>
  <si>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</si>
  <si>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</si>
  <si>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</si>
  <si>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</si>
  <si>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</si>
  <si>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</si>
  <si>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</si>
  <si>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</si>
  <si>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</si>
  <si>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</si>
  <si>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</si>
  <si>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</si>
  <si>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</si>
  <si>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</si>
  <si>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</si>
  <si>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</si>
  <si>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</si>
  <si>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</si>
  <si>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</si>
  <si>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</si>
  <si>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</si>
  <si>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</si>
  <si>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</si>
  <si>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</si>
  <si>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</si>
  <si>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</si>
  <si>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</si>
  <si>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</si>
  <si>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</si>
  <si>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</si>
  <si>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</si>
  <si>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</si>
  <si>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</si>
  <si>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</si>
  <si>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</si>
  <si>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</si>
  <si>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</si>
  <si>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</si>
  <si>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</si>
  <si>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</si>
  <si>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</si>
  <si>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</si>
  <si>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</si>
  <si>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</si>
  <si>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</si>
  <si>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</si>
  <si>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</si>
  <si>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</si>
  <si>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</si>
  <si>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</si>
  <si>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</si>
  <si>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</si>
  <si>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</si>
  <si>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</si>
  <si>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</si>
  <si>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</si>
  <si>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</si>
  <si>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</si>
  <si>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</si>
  <si>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</si>
  <si>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</si>
  <si>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</si>
  <si>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</si>
  <si>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</si>
  <si>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</si>
  <si>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</si>
  <si>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</si>
  <si>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</si>
  <si>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</si>
  <si>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</si>
  <si>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</si>
  <si>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</si>
  <si>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</si>
  <si>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</si>
  <si>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</si>
  <si>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</si>
  <si>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</si>
  <si>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</si>
  <si>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</si>
  <si>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</si>
  <si>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</si>
  <si>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</si>
  <si>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</si>
  <si>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</si>
  <si>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</si>
  <si>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</si>
  <si>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</si>
  <si>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</si>
  <si>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</si>
  <si>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</si>
  <si>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</si>
  <si>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</si>
  <si>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</si>
  <si>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</si>
  <si>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</si>
  <si>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</si>
  <si>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</si>
  <si>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</si>
  <si>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</si>
  <si>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</si>
  <si>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</si>
  <si>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</si>
  <si>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</si>
  <si>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</si>
  <si>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</si>
  <si>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</si>
  <si>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</si>
  <si>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</si>
  <si>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</si>
  <si>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</si>
  <si>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</si>
  <si>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</si>
  <si>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</si>
  <si>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</si>
  <si>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</si>
  <si>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</si>
  <si>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</si>
  <si>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</si>
  <si>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</si>
  <si>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</si>
  <si>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</si>
  <si>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</si>
  <si>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</si>
  <si>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</si>
  <si>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</si>
  <si>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</si>
  <si>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</si>
  <si>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</si>
  <si>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</si>
  <si>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</si>
  <si>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</si>
  <si>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</si>
  <si>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</si>
  <si>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</si>
  <si>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</si>
  <si>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</si>
  <si>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</si>
  <si>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</si>
  <si>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</si>
  <si>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</si>
  <si>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</si>
  <si>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</si>
  <si>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</si>
  <si>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</si>
  <si>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</si>
  <si>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</si>
  <si>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</si>
  <si>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</si>
  <si>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</si>
  <si>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</si>
  <si>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</si>
  <si>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</si>
  <si>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</si>
  <si>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</si>
  <si>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</si>
  <si>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</si>
  <si>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</si>
  <si>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</si>
  <si>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</si>
  <si>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</si>
  <si>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</si>
  <si>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</si>
  <si>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</si>
  <si>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</si>
  <si>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</si>
  <si>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</si>
  <si>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</si>
  <si>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</si>
  <si>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</si>
  <si>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</si>
  <si>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</si>
  <si>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</si>
  <si>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</si>
  <si>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</si>
  <si>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</si>
  <si>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</si>
  <si>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</si>
  <si>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</si>
  <si>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</si>
  <si>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</si>
  <si>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</si>
  <si>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</si>
  <si>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</si>
  <si>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</si>
  <si>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</si>
  <si>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</si>
  <si>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</si>
  <si>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</si>
  <si>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</si>
  <si>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</si>
  <si>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</si>
  <si>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</si>
  <si>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</si>
  <si>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</si>
  <si>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</si>
  <si>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</si>
  <si>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</si>
  <si>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</si>
  <si>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</si>
  <si>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</si>
  <si>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</si>
  <si>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</si>
  <si>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</si>
  <si>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</si>
  <si>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</si>
  <si>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</si>
  <si>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</si>
  <si>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</si>
  <si>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</si>
  <si>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</si>
  <si>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</si>
  <si>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</si>
  <si>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</si>
  <si>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</si>
  <si>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</si>
  <si>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</si>
  <si>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</si>
  <si>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</si>
  <si>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</si>
  <si>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</si>
  <si>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</si>
  <si>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</si>
  <si>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</si>
  <si>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</si>
  <si>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</si>
  <si>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</si>
  <si>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</si>
  <si>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</si>
  <si>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</si>
  <si>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</si>
  <si>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</si>
  <si>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</si>
  <si>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</si>
  <si>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</si>
  <si>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</si>
  <si>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</si>
  <si>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</si>
  <si>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</si>
  <si>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</si>
  <si>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</si>
  <si>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</si>
  <si>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</si>
  <si>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</si>
  <si>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</si>
  <si>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</si>
  <si>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</si>
  <si>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</si>
  <si>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</si>
  <si>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</si>
  <si>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</si>
  <si>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</si>
  <si>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</si>
  <si>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</si>
  <si>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</si>
  <si>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</si>
  <si>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</si>
  <si>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</si>
  <si>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</si>
  <si>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</si>
  <si>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</si>
  <si>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</si>
  <si>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</si>
  <si>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</si>
  <si>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</si>
  <si>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</si>
  <si>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</si>
  <si>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</si>
  <si>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</si>
  <si>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</si>
  <si>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</si>
  <si>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</si>
  <si>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</si>
  <si>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</si>
  <si>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</si>
  <si>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</si>
  <si>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</si>
  <si>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</si>
  <si>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</si>
  <si>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</si>
  <si>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</si>
  <si>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</si>
  <si>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</si>
  <si>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</si>
  <si>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</si>
  <si>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</si>
  <si>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</si>
  <si>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</si>
  <si>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</si>
  <si>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</si>
  <si>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</si>
  <si>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</si>
  <si>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</si>
  <si>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</si>
  <si>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</si>
  <si>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</si>
  <si>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</si>
  <si>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</si>
  <si>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</si>
  <si>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</si>
  <si>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</si>
  <si>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</si>
  <si>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</si>
  <si>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</si>
  <si>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</si>
  <si>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</si>
  <si>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</si>
  <si>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</si>
  <si>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</si>
  <si>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</si>
  <si>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</si>
  <si>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</si>
  <si>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</si>
  <si>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</si>
  <si>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</si>
  <si>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</si>
  <si>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</si>
  <si>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</si>
  <si>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</si>
  <si>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</si>
  <si>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</si>
  <si>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</si>
  <si>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</si>
  <si>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</si>
  <si>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</si>
  <si>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</si>
  <si>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</si>
  <si>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</si>
  <si>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</si>
  <si>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</si>
  <si>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</si>
  <si>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</si>
  <si>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</si>
  <si>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</si>
  <si>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</si>
  <si>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</si>
  <si>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</si>
  <si>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</si>
  <si>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</si>
  <si>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</si>
  <si>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</si>
  <si>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</si>
  <si>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</si>
  <si>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</si>
  <si>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</si>
  <si>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</si>
  <si>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</si>
  <si>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</si>
  <si>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</si>
  <si>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</si>
  <si>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</si>
  <si>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</si>
  <si>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</si>
  <si>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</si>
  <si>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</si>
  <si>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</si>
  <si>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</si>
  <si>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</si>
  <si>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</si>
  <si>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</si>
  <si>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</si>
  <si>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</si>
  <si>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</si>
  <si>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</si>
  <si>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</si>
  <si>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</si>
  <si>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</si>
  <si>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</si>
  <si>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</si>
  <si>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</si>
  <si>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</si>
  <si>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</si>
  <si>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</si>
  <si>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</si>
  <si>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</si>
  <si>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</si>
  <si>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</si>
  <si>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</si>
  <si>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</si>
  <si>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</si>
  <si>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</si>
  <si>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</si>
  <si>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</si>
  <si>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</si>
  <si>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</si>
  <si>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</si>
  <si>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</si>
  <si>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</si>
  <si>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</si>
  <si>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</si>
  <si>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</si>
  <si>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</si>
  <si>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</si>
  <si>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</si>
  <si>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</si>
  <si>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</si>
  <si>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</si>
  <si>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</si>
  <si>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</si>
  <si>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</si>
  <si>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</si>
  <si>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</si>
  <si>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</si>
  <si>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</si>
  <si>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</si>
  <si>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</si>
  <si>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</si>
  <si>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</si>
  <si>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</si>
  <si>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</si>
  <si>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</si>
  <si>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</si>
  <si>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</si>
  <si>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</si>
  <si>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</si>
  <si>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</si>
  <si>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</si>
  <si>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</si>
  <si>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</si>
  <si>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</si>
  <si>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</si>
  <si>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</si>
  <si>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</si>
  <si>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</si>
  <si>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</si>
  <si>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</si>
  <si>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</si>
  <si>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</si>
  <si>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</si>
  <si>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</si>
  <si>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</si>
  <si>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</si>
  <si>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</si>
  <si>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</si>
  <si>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</si>
  <si>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</si>
  <si>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</si>
  <si>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</si>
  <si>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</si>
  <si>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</si>
  <si>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</si>
  <si>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</si>
  <si>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</si>
  <si>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</si>
  <si>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</si>
  <si>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</si>
  <si>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</si>
  <si>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</si>
  <si>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</si>
  <si>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</si>
  <si>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</si>
  <si>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</si>
  <si>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</si>
  <si>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</si>
  <si>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</si>
  <si>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</si>
  <si>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</si>
  <si>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</si>
  <si>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</si>
  <si>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</si>
  <si>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</si>
  <si>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</si>
  <si>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</si>
  <si>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</si>
  <si>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</si>
  <si>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</si>
  <si>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</si>
  <si>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</si>
  <si>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</si>
  <si>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</si>
  <si>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</si>
  <si>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</si>
  <si>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</si>
  <si>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</si>
  <si>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</si>
  <si>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</si>
  <si>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</si>
  <si>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</si>
  <si>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</si>
  <si>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</si>
  <si>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</si>
  <si>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</si>
  <si>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</si>
  <si>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</si>
  <si>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</si>
  <si>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</si>
  <si>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</si>
  <si>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</si>
  <si>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</si>
  <si>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</si>
  <si>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</si>
  <si>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</si>
  <si>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</si>
  <si>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</si>
  <si>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</si>
  <si>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</si>
  <si>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</si>
  <si>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</si>
  <si>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</si>
  <si>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</si>
  <si>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</si>
  <si>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</si>
  <si>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</si>
  <si>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</si>
  <si>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</si>
  <si>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</si>
  <si>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</si>
  <si>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</si>
  <si>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</si>
  <si>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</si>
  <si>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</si>
  <si>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</si>
  <si>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</si>
  <si>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</si>
  <si>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</si>
  <si>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</si>
  <si>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</si>
  <si>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</si>
  <si>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</si>
  <si>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</si>
  <si>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</si>
  <si>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</si>
  <si>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</si>
  <si>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</si>
  <si>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</si>
  <si>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</si>
  <si>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</si>
  <si>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</si>
  <si>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</si>
  <si>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</si>
  <si>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</si>
  <si>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</si>
  <si>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</si>
  <si>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</si>
  <si>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</si>
  <si>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</si>
  <si>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</si>
  <si>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</si>
  <si>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</si>
  <si>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</si>
  <si>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</si>
  <si>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</si>
  <si>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</si>
  <si>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</si>
  <si>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</si>
  <si>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</si>
  <si>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</si>
  <si>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</si>
  <si>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</si>
  <si>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</si>
  <si>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</si>
  <si>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</si>
  <si>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</si>
  <si>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</si>
  <si>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</si>
  <si>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</si>
  <si>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</si>
  <si>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</si>
  <si>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</si>
  <si>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</si>
  <si>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</si>
  <si>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</si>
  <si>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</si>
  <si>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</si>
  <si>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</si>
  <si>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</si>
  <si>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</si>
  <si>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</si>
  <si>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</si>
  <si>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</si>
  <si>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</si>
  <si>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</si>
  <si>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</si>
  <si>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</si>
  <si>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</si>
  <si>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</si>
  <si>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</si>
  <si>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</si>
  <si>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</si>
  <si>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</si>
  <si>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</si>
  <si>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</si>
  <si>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</si>
  <si>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</si>
  <si>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</si>
  <si>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</si>
  <si>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</si>
  <si>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</si>
  <si>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</si>
  <si>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</si>
  <si>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</si>
  <si>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</si>
  <si>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</si>
  <si>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</si>
  <si>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</si>
  <si>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</si>
  <si>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</si>
  <si>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</si>
  <si>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</si>
  <si>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</si>
  <si>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</si>
  <si>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</si>
  <si>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</si>
  <si>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</si>
  <si>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</si>
  <si>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</si>
  <si>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</si>
  <si>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</si>
  <si>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</si>
  <si>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</si>
  <si>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</si>
  <si>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</si>
  <si>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</si>
  <si>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</si>
  <si>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</si>
  <si>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</si>
  <si>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</si>
  <si>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</si>
  <si>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</si>
  <si>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</si>
  <si>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</si>
  <si>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</si>
  <si>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</si>
  <si>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</si>
  <si>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</si>
  <si>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</si>
  <si>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</si>
  <si>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</si>
  <si>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</si>
  <si>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</si>
  <si>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</si>
  <si>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</si>
  <si>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</si>
  <si>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</si>
  <si>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</si>
  <si>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</si>
  <si>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</si>
  <si>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</si>
  <si>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</si>
  <si>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</si>
  <si>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</si>
  <si>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</si>
  <si>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</si>
  <si>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</si>
  <si>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</si>
  <si>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</si>
  <si>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</si>
  <si>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</si>
  <si>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</si>
  <si>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</si>
  <si>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</si>
  <si>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</si>
  <si>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</si>
  <si>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</si>
  <si>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</si>
  <si>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</si>
  <si>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</si>
  <si>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</si>
  <si>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</si>
  <si>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</si>
  <si>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</si>
  <si>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</si>
  <si>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</si>
  <si>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</si>
  <si>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</si>
  <si>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</si>
  <si>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</si>
  <si>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</si>
  <si>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</si>
  <si>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</si>
  <si>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</si>
  <si>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</si>
  <si>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</si>
  <si>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</si>
  <si>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</si>
  <si>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</si>
  <si>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</si>
  <si>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</si>
  <si>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</si>
  <si>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</si>
  <si>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</si>
  <si>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</si>
  <si>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</si>
  <si>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</si>
  <si>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</si>
  <si>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</si>
  <si>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</si>
  <si>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</si>
  <si>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</si>
  <si>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</si>
  <si>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</si>
  <si>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</si>
  <si>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</si>
  <si>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</si>
  <si>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</si>
  <si>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</si>
  <si>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</si>
  <si>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</si>
  <si>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</si>
  <si>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</si>
  <si>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</si>
  <si>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</si>
  <si>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</si>
  <si>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</si>
  <si>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</si>
  <si>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</si>
  <si>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</si>
  <si>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</si>
  <si>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</si>
  <si>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</si>
  <si>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</si>
  <si>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</si>
  <si>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</si>
  <si>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</si>
  <si>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</si>
  <si>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</si>
  <si>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</si>
  <si>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</si>
  <si>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</si>
  <si>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</si>
  <si>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</si>
  <si>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</si>
  <si>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</si>
  <si>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</si>
  <si>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</si>
  <si>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</si>
  <si>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</si>
  <si>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</si>
  <si>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</si>
  <si>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</si>
  <si>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</si>
  <si>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</si>
  <si>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</si>
  <si>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</si>
  <si>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</si>
  <si>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</si>
  <si>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</si>
  <si>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</si>
  <si>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</si>
  <si>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</si>
  <si>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</si>
  <si>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</si>
  <si>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</si>
  <si>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</si>
  <si>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</si>
  <si>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</si>
  <si>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</si>
  <si>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</si>
  <si>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</si>
  <si>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</si>
  <si>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</si>
  <si>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</si>
  <si>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</si>
  <si>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</si>
  <si>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</si>
  <si>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</si>
  <si>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</si>
  <si>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</si>
  <si>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</si>
  <si>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</si>
  <si>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</si>
  <si>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</si>
  <si>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</si>
  <si>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</si>
  <si>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</si>
  <si>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</si>
  <si>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</si>
  <si>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</si>
  <si>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</si>
  <si>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</si>
  <si>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</si>
  <si>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</si>
  <si>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</si>
  <si>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</si>
  <si>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</si>
  <si>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</si>
  <si>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</si>
  <si>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</si>
  <si>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</si>
  <si>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</si>
  <si>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</si>
  <si>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</si>
  <si>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</si>
  <si>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</si>
  <si>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</si>
  <si>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</si>
  <si>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</si>
  <si>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</si>
  <si>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</si>
  <si>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</si>
  <si>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</si>
  <si>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</si>
  <si>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</si>
  <si>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</si>
  <si>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</si>
  <si>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</si>
  <si>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</si>
  <si>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</si>
  <si>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</si>
  <si>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</si>
  <si>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</si>
  <si>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</si>
  <si>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</si>
  <si>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</si>
  <si>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</si>
  <si>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</si>
  <si>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</si>
  <si>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</si>
  <si>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</si>
  <si>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</si>
  <si>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</si>
  <si>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</si>
  <si>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</si>
  <si>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</si>
  <si>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</si>
  <si>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</si>
  <si>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</si>
  <si>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</si>
  <si>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</si>
  <si>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</si>
  <si>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</si>
  <si>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</si>
  <si>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</si>
  <si>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</si>
  <si>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</si>
  <si>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</si>
  <si>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</si>
  <si>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</si>
  <si>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</si>
  <si>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</si>
  <si>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</si>
  <si>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</si>
  <si>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</si>
  <si>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</si>
  <si>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</si>
  <si>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</si>
  <si>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</si>
  <si>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</si>
  <si>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</si>
  <si>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</si>
  <si>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</si>
  <si>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</si>
  <si>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</si>
  <si>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</si>
  <si>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</si>
  <si>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</si>
  <si>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</si>
  <si>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</si>
  <si>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</si>
  <si>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</si>
  <si>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</si>
  <si>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</si>
  <si>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</si>
  <si>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</si>
  <si>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</si>
  <si>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</si>
  <si>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</si>
  <si>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</si>
  <si>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</si>
  <si>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</si>
  <si>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</si>
  <si>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</si>
  <si>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</si>
  <si>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</si>
  <si>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</si>
  <si>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</si>
  <si>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</si>
  <si>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</si>
  <si>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</si>
  <si>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</si>
  <si>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</si>
  <si>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</si>
  <si>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</si>
  <si>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</si>
  <si>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</si>
  <si>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</si>
  <si>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</si>
  <si>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</si>
  <si>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</si>
  <si>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</si>
  <si>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</si>
  <si>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</si>
  <si>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</si>
  <si>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</si>
  <si>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</si>
  <si>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</si>
  <si>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</si>
  <si>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</si>
  <si>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</si>
  <si>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</si>
  <si>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</si>
  <si>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</si>
  <si>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</si>
  <si>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</si>
  <si>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</si>
  <si>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</si>
  <si>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</si>
  <si>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</si>
  <si>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</si>
  <si>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</si>
  <si>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</si>
  <si>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</si>
  <si>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</si>
  <si>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</si>
  <si>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</si>
  <si>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</si>
  <si>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</si>
  <si>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</si>
  <si>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</si>
  <si>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</si>
  <si>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</si>
  <si>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</si>
  <si>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</si>
  <si>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</si>
  <si>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</si>
  <si>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</si>
  <si>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</si>
  <si>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</si>
  <si>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</si>
  <si>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</si>
  <si>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</si>
  <si>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</si>
  <si>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</si>
  <si>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</si>
  <si>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</si>
  <si>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</si>
  <si>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</si>
  <si>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</si>
  <si>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</si>
  <si>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</si>
  <si>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</si>
  <si>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</si>
  <si>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</si>
  <si>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</si>
  <si>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</si>
  <si>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</si>
  <si>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</si>
  <si>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</si>
  <si>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</si>
  <si>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</si>
  <si>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</si>
  <si>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</si>
  <si>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</si>
  <si>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</si>
  <si>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</si>
  <si>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</si>
  <si>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</si>
  <si>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</si>
  <si>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</si>
  <si>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</si>
  <si>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</si>
  <si>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</si>
  <si>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</si>
  <si>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</si>
  <si>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</si>
  <si>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</si>
  <si>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</si>
  <si>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</si>
  <si>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</si>
  <si>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</si>
  <si>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</si>
  <si>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</si>
  <si>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</si>
  <si>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</si>
  <si>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</si>
  <si>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</si>
  <si>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</si>
  <si>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</si>
  <si>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</si>
  <si>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</si>
  <si>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</si>
  <si>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</si>
  <si>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</si>
  <si>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</si>
  <si>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</si>
  <si>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</si>
  <si>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</si>
  <si>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</si>
  <si>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</si>
  <si>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</si>
  <si>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</si>
  <si>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</si>
  <si>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</si>
  <si>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</si>
  <si>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</si>
  <si>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</si>
  <si>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</si>
  <si>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</si>
  <si>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</si>
  <si>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</si>
  <si>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</si>
  <si>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</si>
  <si>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</si>
  <si>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</si>
  <si>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</si>
  <si>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</si>
  <si>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</si>
  <si>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</si>
  <si>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</si>
  <si>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</si>
  <si>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</si>
  <si>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</si>
  <si>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</si>
  <si>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</si>
  <si>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</si>
  <si>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</si>
  <si>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</si>
  <si>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</si>
  <si>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</si>
  <si>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</si>
  <si>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</si>
  <si>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</si>
  <si>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</si>
  <si>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</si>
  <si>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</si>
  <si>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</si>
  <si>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</si>
  <si>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</si>
  <si>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</si>
  <si>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</si>
  <si>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</si>
  <si>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</si>
  <si>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</si>
  <si>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</si>
  <si>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</si>
  <si>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</si>
  <si>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</si>
  <si>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</si>
  <si>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</si>
  <si>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</si>
  <si>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</si>
  <si>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</si>
  <si>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</si>
  <si>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</si>
  <si>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</si>
  <si>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</si>
  <si>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</si>
  <si>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</si>
  <si>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</si>
  <si>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</si>
  <si>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</si>
  <si>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</si>
  <si>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</si>
  <si>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</si>
  <si>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</si>
  <si>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</si>
  <si>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</si>
  <si>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</si>
  <si>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</si>
  <si>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</si>
  <si>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</si>
  <si>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</si>
  <si>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</si>
  <si>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</si>
  <si>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</si>
  <si>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</si>
  <si>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</si>
  <si>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</si>
  <si>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</si>
  <si>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</si>
  <si>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</si>
  <si>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</si>
  <si>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</si>
  <si>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</si>
  <si>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</si>
  <si>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</si>
  <si>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</si>
  <si>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</si>
  <si>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</si>
  <si>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</si>
  <si>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</si>
  <si>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</si>
  <si>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</si>
  <si>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</si>
  <si>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</si>
  <si>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</si>
  <si>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</si>
  <si>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</si>
  <si>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</si>
  <si>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</si>
  <si>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</si>
  <si>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</si>
  <si>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</si>
  <si>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</si>
  <si>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</si>
  <si>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</si>
  <si>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</si>
  <si>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</si>
  <si>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</si>
  <si>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</si>
  <si>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</si>
  <si>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</si>
  <si>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</si>
  <si>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</si>
  <si>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</si>
  <si>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</si>
  <si>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</si>
  <si>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</si>
  <si>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</si>
  <si>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</si>
  <si>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</si>
  <si>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</si>
  <si>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</si>
  <si>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</si>
  <si>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</si>
  <si>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</si>
  <si>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</si>
  <si>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</si>
  <si>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</si>
  <si>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</si>
  <si>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</si>
  <si>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</si>
  <si>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</si>
  <si>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</si>
  <si>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</si>
  <si>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</si>
  <si>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</si>
  <si>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</si>
  <si>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</si>
  <si>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</si>
  <si>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</si>
  <si>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</si>
  <si>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</si>
  <si>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</si>
  <si>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</si>
  <si>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</si>
  <si>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</si>
  <si>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</si>
  <si>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</si>
  <si>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</si>
  <si>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</si>
  <si>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</si>
  <si>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</si>
  <si>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</si>
  <si>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</si>
  <si>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</si>
  <si>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</si>
  <si>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</si>
  <si>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</si>
  <si>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</si>
  <si>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</si>
  <si>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</si>
  <si>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</si>
  <si>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</si>
  <si>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</si>
  <si>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</si>
  <si>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</si>
  <si>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</si>
  <si>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</si>
  <si>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</si>
  <si>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</si>
  <si>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</si>
  <si>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</si>
  <si>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</si>
  <si>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</si>
  <si>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</si>
  <si>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</si>
  <si>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</si>
  <si>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</si>
  <si>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</si>
  <si>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</si>
  <si>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</si>
  <si>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</si>
  <si>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</si>
  <si>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</si>
  <si>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</si>
  <si>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</si>
  <si>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</si>
  <si>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</si>
  <si>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</si>
  <si>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</si>
  <si>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</si>
  <si>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</si>
  <si>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</si>
  <si>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</si>
  <si>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</si>
  <si>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</si>
  <si>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</si>
  <si>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</si>
  <si>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</si>
  <si>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</si>
  <si>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</si>
  <si>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</si>
  <si>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</si>
  <si>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</si>
  <si>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</si>
  <si>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</si>
  <si>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</si>
  <si>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</si>
  <si>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</si>
  <si>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</si>
  <si>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</si>
  <si>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</si>
  <si>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</si>
  <si>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</si>
  <si>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</si>
  <si>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</si>
  <si>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</si>
  <si>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</si>
  <si>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</si>
  <si>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</si>
  <si>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</si>
  <si>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</si>
  <si>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</si>
  <si>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</si>
  <si>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</si>
  <si>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</si>
  <si>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</si>
  <si>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</si>
  <si>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</si>
  <si>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</si>
  <si>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</si>
  <si>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</si>
  <si>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</si>
  <si>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</si>
  <si>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</si>
  <si>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</si>
  <si>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</si>
  <si>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</si>
  <si>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</si>
  <si>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</si>
  <si>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</si>
  <si>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</si>
  <si>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</si>
  <si>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</si>
  <si>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</si>
  <si>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</si>
  <si>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</si>
  <si>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</si>
  <si>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</si>
  <si>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</si>
  <si>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</si>
  <si>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</si>
  <si>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</si>
  <si>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</si>
  <si>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</si>
  <si>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</si>
  <si>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</si>
  <si>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</si>
  <si>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</si>
  <si>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</si>
  <si>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</si>
  <si>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</si>
  <si>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</si>
  <si>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</si>
  <si>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</si>
  <si>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</si>
  <si>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</si>
  <si>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</si>
  <si>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</si>
  <si>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</si>
  <si>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</si>
  <si>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</si>
  <si>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</si>
  <si>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</si>
  <si>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</si>
  <si>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</si>
  <si>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</si>
  <si>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</si>
  <si>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</si>
  <si>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</si>
  <si>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</si>
  <si>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</si>
  <si>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</si>
  <si>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</si>
  <si>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</si>
  <si>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</si>
  <si>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</si>
  <si>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</si>
  <si>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</si>
  <si>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</si>
  <si>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</si>
  <si>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</si>
  <si>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</si>
  <si>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</si>
  <si>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</si>
  <si>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</si>
  <si>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</si>
  <si>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</si>
  <si>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</si>
  <si>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</si>
  <si>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</si>
  <si>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</si>
  <si>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</si>
  <si>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</si>
  <si>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</si>
  <si>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</si>
  <si>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</si>
  <si>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</si>
  <si>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</si>
  <si>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</si>
  <si>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</si>
  <si>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</si>
  <si>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</si>
  <si>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</si>
  <si>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</si>
  <si>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</si>
  <si>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</si>
  <si>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</si>
  <si>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</si>
  <si>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</si>
  <si>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</si>
  <si>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</si>
  <si>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</si>
  <si>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</si>
  <si>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</si>
  <si>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</si>
  <si>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</si>
  <si>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</si>
  <si>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</si>
  <si>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</si>
  <si>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</si>
  <si>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</si>
  <si>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</si>
  <si>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</si>
  <si>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</si>
  <si>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</si>
  <si>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</si>
  <si>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</si>
  <si>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</si>
  <si>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</si>
  <si>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</si>
  <si>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</si>
  <si>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</si>
  <si>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</si>
  <si>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</si>
  <si>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</si>
  <si>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</si>
  <si>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</si>
  <si>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</si>
  <si>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</si>
  <si>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</si>
  <si>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</si>
  <si>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</si>
  <si>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</si>
  <si>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</si>
  <si>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</si>
  <si>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</si>
  <si>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</si>
  <si>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</si>
  <si>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</si>
  <si>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</si>
  <si>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</si>
  <si>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</si>
  <si>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</si>
  <si>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</si>
  <si>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</si>
  <si>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</si>
  <si>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</si>
  <si>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</si>
  <si>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</si>
  <si>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</si>
  <si>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</si>
  <si>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</si>
  <si>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</si>
  <si>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</si>
  <si>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</si>
  <si>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</si>
  <si>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</si>
  <si>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</si>
  <si>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</si>
  <si>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</si>
  <si>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</si>
  <si>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</si>
  <si>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</si>
  <si>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</si>
  <si>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</si>
  <si>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</si>
  <si>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</si>
  <si>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</si>
  <si>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</si>
  <si>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</si>
  <si>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</si>
  <si>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</si>
  <si>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</si>
  <si>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</si>
  <si>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</si>
  <si>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</si>
  <si>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</si>
  <si>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</si>
  <si>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</si>
  <si>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</si>
  <si>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</si>
  <si>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</si>
  <si>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</si>
  <si>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</si>
  <si>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</si>
  <si>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</si>
  <si>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</si>
  <si>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</si>
  <si>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</si>
  <si>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</si>
  <si>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</si>
  <si>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</si>
  <si>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</si>
  <si>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</si>
  <si>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</si>
  <si>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</si>
  <si>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</si>
  <si>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</si>
  <si>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</si>
  <si>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</si>
  <si>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</si>
  <si>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</si>
  <si>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</si>
  <si>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</si>
  <si>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</si>
  <si>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</si>
  <si>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</si>
  <si>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</si>
  <si>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</si>
  <si>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</si>
  <si>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</si>
  <si>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</si>
  <si>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</si>
  <si>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</si>
  <si>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</si>
  <si>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</si>
  <si>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</si>
  <si>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</si>
  <si>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</si>
  <si>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</si>
  <si>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</si>
  <si>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</si>
  <si>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</si>
  <si>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</si>
  <si>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</si>
  <si>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</si>
  <si>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</si>
  <si>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</si>
  <si>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</si>
  <si>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</si>
  <si>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</si>
  <si>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</si>
  <si>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</si>
  <si>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</si>
  <si>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</si>
  <si>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</si>
  <si>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</si>
  <si>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</si>
  <si>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</si>
  <si>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</si>
  <si>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</si>
  <si>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</si>
  <si>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</si>
  <si>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</si>
  <si>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</si>
  <si>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</si>
  <si>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</si>
  <si>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</si>
  <si>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</si>
  <si>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</si>
  <si>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</si>
  <si>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</si>
  <si>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</si>
  <si>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</si>
  <si>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</si>
  <si>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</si>
  <si>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</si>
  <si>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</si>
  <si>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</si>
  <si>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</si>
  <si>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</si>
  <si>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</si>
  <si>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</si>
  <si>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</si>
  <si>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</si>
  <si>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</si>
  <si>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</si>
  <si>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</si>
  <si>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</si>
  <si>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</si>
  <si>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</si>
  <si>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</si>
  <si>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</si>
  <si>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</si>
  <si>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</si>
  <si>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</si>
  <si>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</si>
  <si>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</si>
  <si>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</si>
  <si>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</si>
  <si>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</si>
  <si>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</si>
  <si>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</si>
  <si>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</si>
  <si>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</si>
  <si>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</si>
  <si>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</si>
  <si>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</si>
  <si>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</si>
  <si>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</si>
  <si>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</si>
  <si>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</si>
  <si>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</si>
  <si>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</si>
  <si>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</si>
  <si>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</si>
  <si>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</si>
  <si>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</si>
  <si>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</si>
  <si>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</si>
  <si>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</si>
  <si>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</si>
  <si>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</si>
  <si>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</si>
  <si>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</si>
  <si>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</si>
  <si>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</si>
  <si>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</si>
  <si>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</si>
  <si>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</si>
  <si>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</si>
  <si>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</si>
  <si>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</si>
  <si>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</si>
  <si>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</si>
  <si>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</si>
  <si>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</si>
  <si>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</si>
  <si>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</si>
  <si>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</si>
  <si>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</si>
  <si>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</si>
  <si>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</si>
  <si>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</si>
  <si>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</si>
  <si>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</si>
  <si>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</si>
  <si>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</si>
  <si>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</si>
  <si>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</si>
  <si>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</si>
  <si>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</si>
  <si>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</si>
  <si>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</si>
  <si>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</si>
  <si>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</si>
  <si>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</si>
  <si>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</si>
  <si>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</si>
  <si>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</si>
  <si>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</si>
  <si>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</si>
  <si>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</si>
  <si>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</si>
  <si>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</si>
  <si>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</si>
  <si>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</si>
  <si>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</si>
  <si>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</si>
  <si>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</si>
  <si>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</si>
  <si>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</si>
  <si>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</si>
  <si>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</si>
  <si>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</si>
  <si>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</si>
  <si>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</si>
  <si>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</si>
  <si>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</si>
  <si>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</si>
  <si>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</si>
  <si>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</si>
  <si>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</si>
  <si>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</si>
  <si>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</si>
  <si>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</si>
  <si>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</si>
  <si>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</si>
  <si>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</si>
  <si>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</si>
  <si>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</si>
  <si>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</si>
  <si>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</si>
  <si>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</si>
  <si>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</si>
  <si>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</si>
  <si>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</si>
  <si>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</si>
  <si>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</si>
  <si>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</si>
  <si>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</si>
  <si>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</si>
  <si>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</si>
  <si>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</si>
  <si>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</si>
  <si>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</si>
  <si>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</si>
  <si>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</si>
  <si>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</si>
  <si>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</si>
  <si>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</si>
  <si>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</si>
  <si>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</si>
  <si>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</si>
  <si>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</si>
  <si>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</si>
  <si>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</si>
  <si>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</si>
  <si>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</si>
  <si>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</si>
  <si>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</si>
  <si>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</si>
  <si>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</si>
  <si>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</si>
  <si>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</si>
  <si>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</si>
  <si>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</si>
  <si>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</si>
  <si>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</si>
  <si>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</si>
  <si>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</si>
  <si>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</si>
  <si>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</si>
  <si>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</si>
  <si>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</si>
  <si>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</si>
  <si>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</si>
  <si>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</si>
  <si>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</si>
  <si>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</si>
  <si>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</si>
  <si>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</si>
  <si>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</si>
  <si>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</si>
  <si>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</si>
  <si>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</si>
  <si>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</si>
  <si>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</si>
  <si>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</si>
  <si>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</si>
  <si>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</si>
  <si>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</si>
  <si>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</si>
  <si>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</si>
  <si>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</si>
  <si>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</si>
  <si>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</si>
  <si>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</si>
  <si>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</si>
  <si>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</si>
  <si>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</si>
  <si>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</si>
  <si>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</si>
  <si>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</si>
  <si>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</si>
  <si>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</si>
  <si>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</si>
  <si>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</si>
  <si>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</si>
  <si>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</si>
  <si>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</si>
  <si>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</si>
  <si>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</si>
  <si>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</si>
  <si>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</si>
  <si>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</si>
  <si>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</si>
  <si>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</si>
  <si>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</si>
  <si>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</si>
  <si>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</si>
  <si>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</si>
  <si>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</si>
  <si>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</si>
  <si>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</si>
  <si>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</si>
  <si>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</si>
  <si>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</si>
  <si>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</si>
  <si>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</si>
  <si>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</si>
  <si>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</si>
  <si>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</si>
  <si>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</si>
  <si>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</si>
  <si>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</si>
  <si>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</si>
  <si>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</si>
  <si>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</si>
  <si>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</si>
  <si>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</si>
  <si>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</si>
  <si>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</si>
  <si>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</si>
  <si>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</si>
  <si>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</si>
  <si>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</si>
  <si>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</si>
  <si>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</si>
  <si>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</si>
  <si>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</si>
  <si>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</si>
  <si>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</si>
  <si>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</si>
  <si>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</si>
  <si>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</si>
  <si>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</si>
  <si>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</si>
  <si>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</si>
  <si>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</si>
  <si>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</si>
  <si>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</si>
  <si>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</si>
  <si>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</si>
  <si>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</si>
  <si>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</si>
  <si>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</si>
  <si>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</si>
  <si>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</si>
  <si>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</si>
  <si>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</si>
  <si>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</si>
  <si>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</si>
  <si>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</si>
  <si>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</si>
  <si>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</si>
  <si>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</si>
  <si>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</si>
  <si>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</si>
  <si>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</si>
  <si>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</si>
  <si>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</si>
  <si>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</si>
  <si>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</si>
  <si>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</si>
  <si>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</si>
  <si>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</si>
  <si>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</si>
  <si>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</si>
  <si>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</si>
  <si>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</si>
  <si>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</si>
  <si>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</si>
  <si>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</si>
  <si>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</si>
  <si>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</si>
  <si>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</si>
  <si>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</si>
  <si>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</si>
  <si>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</si>
  <si>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</si>
  <si>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</si>
  <si>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</si>
  <si>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</si>
  <si>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</si>
  <si>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</si>
  <si>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</si>
  <si>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</si>
  <si>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</si>
  <si>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</si>
  <si>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</si>
  <si>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</si>
  <si>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</si>
  <si>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</si>
  <si>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</si>
  <si>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</si>
  <si>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</si>
  <si>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</si>
  <si>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</si>
  <si>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</si>
  <si>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</si>
  <si>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</si>
  <si>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</si>
  <si>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</si>
  <si>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</si>
  <si>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</si>
  <si>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</si>
  <si>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</si>
  <si>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</si>
  <si>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</si>
  <si>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</si>
  <si>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</si>
  <si>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</si>
  <si>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</si>
  <si>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</si>
  <si>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</si>
  <si>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</si>
  <si>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</si>
  <si>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</si>
  <si>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</si>
  <si>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</si>
  <si>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</si>
  <si>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</si>
  <si>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</si>
  <si>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</si>
  <si>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</si>
  <si>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</si>
  <si>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</si>
  <si>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</si>
  <si>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</si>
  <si>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</si>
  <si>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</si>
  <si>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</si>
  <si>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</si>
  <si>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</si>
  <si>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</si>
  <si>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</si>
  <si>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</si>
  <si>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</si>
  <si>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</si>
  <si>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</si>
  <si>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</si>
  <si>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</si>
  <si>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</si>
  <si>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</si>
  <si>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</si>
  <si>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</si>
  <si>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</si>
  <si>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</si>
  <si>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</si>
  <si>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</si>
  <si>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</si>
  <si>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</si>
  <si>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</si>
  <si>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</si>
  <si>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</si>
  <si>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</si>
  <si>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</si>
  <si>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</si>
  <si>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</si>
  <si>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</si>
  <si>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</si>
  <si>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</si>
  <si>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</si>
  <si>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</si>
  <si>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</si>
  <si>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</si>
  <si>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</si>
  <si>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</si>
  <si>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</si>
  <si>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</si>
  <si>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</si>
  <si>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</si>
  <si>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</si>
  <si>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</si>
  <si>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</si>
  <si>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</si>
  <si>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</si>
  <si>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</si>
  <si>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</si>
  <si>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</si>
  <si>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</si>
  <si>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</si>
  <si>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</si>
  <si>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</si>
  <si>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</si>
  <si>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</si>
  <si>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</si>
  <si>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</si>
  <si>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</si>
  <si>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</si>
  <si>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</si>
  <si>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</si>
  <si>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</si>
  <si>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</si>
  <si>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</si>
  <si>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</si>
  <si>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</si>
  <si>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</si>
  <si>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</si>
  <si>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</si>
  <si>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</si>
  <si>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</si>
  <si>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</si>
  <si>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</si>
  <si>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</si>
  <si>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</si>
  <si>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</si>
  <si>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</si>
  <si>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</si>
  <si>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</si>
  <si>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</si>
  <si>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</si>
  <si>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</si>
  <si>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</si>
  <si>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</si>
  <si>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</si>
  <si>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</si>
  <si>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</si>
  <si>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</si>
  <si>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</si>
  <si>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</si>
  <si>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</si>
  <si>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</si>
  <si>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</si>
  <si>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</si>
  <si>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</si>
  <si>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</si>
  <si>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</si>
  <si>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</si>
  <si>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</si>
  <si>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</si>
  <si>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</si>
  <si>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</si>
  <si>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</si>
  <si>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</si>
  <si>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</si>
  <si>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</si>
  <si>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</si>
  <si>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</si>
  <si>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</si>
  <si>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</si>
  <si>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</si>
  <si>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</si>
  <si>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</si>
  <si>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</si>
  <si>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</si>
  <si>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</si>
  <si>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</si>
  <si>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</si>
  <si>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</si>
  <si>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</si>
  <si>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</si>
  <si>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</si>
  <si>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</si>
  <si>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</si>
  <si>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</si>
  <si>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</si>
  <si>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</si>
  <si>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</si>
  <si>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</si>
  <si>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</si>
  <si>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</si>
  <si>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</si>
  <si>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</si>
  <si>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</si>
  <si>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</si>
  <si>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</si>
  <si>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</si>
  <si>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</si>
  <si>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</si>
  <si>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</si>
  <si>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</si>
  <si>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</si>
  <si>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</si>
  <si>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</si>
  <si>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</si>
  <si>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</si>
  <si>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</si>
  <si>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</si>
  <si>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</si>
  <si>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</si>
  <si>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</si>
  <si>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</si>
  <si>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</si>
  <si>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</si>
  <si>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</si>
  <si>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</si>
  <si>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</si>
  <si>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</si>
  <si>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</si>
  <si>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</si>
  <si>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</si>
  <si>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</si>
  <si>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</si>
  <si>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</si>
  <si>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</si>
  <si>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</si>
  <si>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</si>
  <si>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</si>
  <si>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</si>
  <si>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</si>
  <si>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</si>
  <si>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</si>
  <si>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</si>
  <si>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</si>
  <si>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</si>
  <si>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</si>
  <si>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</si>
  <si>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</si>
  <si>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</si>
  <si>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</si>
  <si>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</si>
  <si>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</si>
  <si>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</si>
  <si>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</si>
  <si>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</si>
  <si>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</si>
  <si>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</si>
  <si>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</si>
  <si>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</si>
  <si>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</si>
  <si>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</si>
  <si>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</si>
  <si>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</si>
  <si>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</si>
  <si>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</si>
  <si>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</si>
  <si>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</si>
  <si>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</si>
  <si>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</si>
  <si>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</si>
  <si>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</si>
  <si>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</si>
  <si>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</si>
  <si>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</si>
  <si>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</si>
  <si>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</si>
  <si>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</si>
  <si>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</si>
  <si>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</si>
  <si>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</si>
  <si>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</si>
  <si>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</si>
  <si>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</si>
  <si>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</si>
  <si>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</si>
  <si>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</si>
  <si>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</si>
  <si>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</si>
  <si>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</si>
  <si>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</si>
  <si>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</si>
  <si>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</si>
  <si>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</si>
  <si>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</si>
  <si>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</si>
  <si>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</si>
  <si>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</si>
  <si>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</si>
  <si>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</si>
  <si>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</si>
  <si>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</si>
  <si>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</si>
  <si>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</si>
  <si>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</si>
  <si>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</si>
  <si>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</si>
  <si>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</si>
  <si>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</si>
  <si>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</si>
  <si>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</si>
  <si>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</si>
  <si>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</si>
  <si>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</si>
  <si>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</si>
  <si>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</si>
  <si>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</si>
  <si>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</si>
  <si>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</si>
  <si>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</si>
  <si>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</si>
  <si>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</si>
  <si>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</si>
  <si>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</si>
  <si>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</si>
  <si>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</si>
  <si>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</si>
  <si>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</si>
  <si>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</si>
  <si>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</si>
  <si>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</si>
  <si>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</si>
  <si>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</si>
  <si>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</si>
  <si>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</si>
  <si>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</si>
  <si>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</si>
  <si>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</si>
  <si>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</si>
  <si>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</si>
  <si>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</si>
  <si>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</si>
  <si>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</si>
  <si>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</si>
  <si>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</si>
  <si>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</si>
  <si>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</si>
  <si>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</si>
  <si>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</si>
  <si>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</si>
  <si>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</si>
  <si>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</si>
  <si>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</si>
  <si>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</si>
  <si>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</si>
  <si>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</si>
  <si>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</si>
  <si>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</si>
  <si>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</si>
  <si>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</si>
  <si>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</si>
  <si>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</si>
  <si>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</si>
  <si>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</si>
  <si>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</si>
  <si>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</si>
  <si>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</si>
  <si>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</si>
  <si>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</si>
  <si>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</si>
  <si>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</si>
  <si>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</si>
  <si>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</si>
  <si>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</si>
  <si>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</si>
  <si>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</si>
  <si>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</si>
  <si>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</si>
  <si>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</si>
  <si>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</si>
  <si>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</si>
  <si>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</si>
  <si>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</si>
  <si>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</si>
  <si>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</si>
  <si>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</si>
  <si>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</si>
  <si>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</si>
  <si>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</si>
  <si>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</si>
  <si>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</si>
  <si>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</si>
  <si>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</si>
  <si>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</si>
  <si>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</si>
  <si>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</si>
  <si>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</si>
  <si>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</si>
  <si>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</si>
  <si>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</si>
  <si>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</si>
  <si>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</si>
  <si>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</si>
  <si>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</si>
  <si>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</si>
  <si>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</si>
  <si>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</si>
  <si>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</si>
  <si>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</si>
  <si>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</si>
  <si>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</si>
  <si>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</si>
  <si>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</si>
  <si>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</si>
  <si>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</si>
  <si>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</si>
  <si>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</si>
  <si>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</si>
  <si>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</si>
  <si>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</si>
  <si>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</si>
  <si>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</si>
  <si>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</si>
  <si>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</si>
  <si>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</si>
  <si>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</si>
  <si>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</si>
  <si>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</si>
  <si>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</si>
  <si>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</si>
  <si>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</si>
  <si>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</si>
  <si>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</si>
  <si>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</si>
  <si>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</si>
  <si>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</si>
  <si>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</si>
  <si>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</si>
  <si>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</si>
  <si>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</si>
  <si>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</si>
  <si>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</si>
  <si>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</si>
  <si>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</si>
  <si>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</si>
  <si>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</si>
  <si>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</si>
  <si>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</si>
  <si>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</si>
  <si>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</si>
  <si>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</si>
  <si>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</si>
  <si>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</si>
  <si>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</si>
  <si>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</si>
  <si>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</si>
  <si>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</si>
  <si>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</si>
  <si>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</si>
  <si>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</si>
  <si>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</si>
  <si>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</si>
  <si>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</si>
  <si>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</si>
  <si>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</si>
  <si>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</si>
  <si>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</si>
  <si>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</si>
  <si>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</si>
  <si>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</si>
  <si>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</si>
  <si>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</si>
  <si>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</si>
  <si>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</si>
  <si>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</si>
  <si>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</si>
  <si>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</si>
  <si>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</si>
  <si>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</si>
  <si>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</si>
  <si>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</si>
  <si>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</si>
  <si>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</si>
  <si>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</si>
  <si>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</si>
  <si>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</si>
  <si>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</si>
  <si>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</si>
  <si>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</si>
  <si>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</si>
  <si>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</si>
  <si>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</si>
  <si>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</si>
  <si>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</si>
  <si>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</si>
  <si>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</si>
  <si>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</si>
  <si>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</si>
  <si>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</si>
  <si>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</si>
  <si>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</si>
  <si>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</si>
  <si>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</si>
  <si>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</si>
  <si>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</si>
  <si>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</si>
  <si>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</si>
  <si>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</si>
  <si>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</si>
  <si>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</si>
  <si>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</si>
  <si>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</si>
  <si>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</si>
  <si>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</si>
  <si>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</si>
  <si>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</si>
  <si>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</si>
  <si>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</si>
  <si>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</si>
  <si>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</si>
  <si>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</si>
  <si>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</si>
  <si>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</si>
  <si>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</si>
  <si>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</si>
  <si>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</si>
  <si>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</si>
  <si>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</si>
  <si>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</si>
  <si>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</si>
  <si>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</si>
  <si>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</si>
  <si>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</si>
  <si>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</si>
  <si>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</si>
  <si>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</si>
  <si>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</si>
  <si>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</si>
  <si>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</si>
  <si>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</si>
  <si>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</si>
  <si>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</si>
  <si>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</si>
  <si>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</si>
  <si>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</si>
  <si>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</si>
  <si>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</si>
  <si>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</si>
  <si>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</si>
  <si>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</si>
  <si>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</si>
  <si>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</si>
  <si>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</si>
  <si>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</si>
  <si>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</si>
  <si>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</si>
  <si>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</si>
  <si>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</si>
  <si>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</si>
  <si>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</si>
  <si>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</si>
  <si>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</si>
  <si>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</si>
  <si>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</si>
  <si>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</si>
  <si>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</si>
  <si>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</si>
  <si>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</si>
  <si>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</si>
  <si>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</si>
  <si>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</si>
  <si>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</si>
  <si>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</si>
  <si>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</si>
  <si>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</si>
  <si>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</si>
  <si>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</si>
  <si>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</si>
  <si>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</si>
  <si>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</si>
  <si>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</si>
  <si>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</si>
  <si>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</si>
  <si>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</si>
  <si>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</si>
  <si>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</si>
  <si>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</si>
  <si>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</si>
  <si>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</si>
  <si>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</si>
  <si>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</si>
  <si>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</si>
  <si>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</si>
  <si>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</si>
  <si>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</si>
  <si>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</si>
  <si>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</si>
  <si>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</si>
  <si>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</si>
  <si>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</si>
  <si>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</si>
  <si>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</si>
  <si>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</si>
  <si>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</si>
  <si>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</si>
  <si>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</si>
  <si>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</si>
  <si>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</si>
  <si>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</si>
  <si>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</si>
  <si>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</si>
  <si>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</si>
  <si>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</si>
  <si>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</si>
  <si>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</si>
  <si>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</si>
  <si>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</si>
  <si>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</si>
  <si>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</si>
  <si>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</si>
  <si>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</si>
  <si>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</si>
  <si>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</si>
  <si>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</si>
  <si>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</si>
  <si>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</si>
  <si>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</si>
  <si>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</si>
  <si>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</si>
  <si>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</si>
  <si>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</si>
  <si>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</si>
  <si>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</si>
  <si>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</si>
  <si>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</si>
  <si>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</si>
  <si>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</si>
  <si>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</si>
  <si>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</si>
  <si>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</si>
  <si>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</si>
  <si>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</si>
  <si>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</si>
  <si>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</si>
  <si>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</si>
  <si>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</si>
  <si>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</si>
  <si>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</si>
  <si>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</si>
  <si>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</si>
  <si>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</si>
  <si>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</si>
  <si>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</si>
  <si>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</si>
  <si>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</si>
  <si>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</si>
  <si>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</si>
  <si>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</si>
  <si>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</si>
  <si>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</si>
  <si>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</si>
  <si>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</si>
  <si>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</si>
  <si>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</si>
  <si>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</si>
  <si>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</si>
  <si>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</si>
  <si>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</si>
  <si>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</si>
  <si>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</si>
  <si>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</si>
  <si>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</si>
  <si>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</si>
  <si>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</si>
  <si>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</si>
  <si>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</si>
  <si>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</si>
  <si>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</si>
  <si>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</si>
  <si>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</si>
  <si>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</si>
  <si>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</si>
  <si>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</si>
  <si>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</si>
  <si>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</si>
  <si>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</si>
  <si>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</si>
  <si>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</si>
  <si>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</si>
  <si>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</si>
  <si>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</si>
  <si>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</si>
  <si>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</si>
  <si>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</si>
  <si>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</si>
  <si>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</si>
  <si>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</si>
  <si>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</si>
  <si>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</si>
  <si>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</si>
  <si>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</si>
  <si>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</si>
  <si>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</si>
  <si>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</si>
  <si>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</si>
  <si>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</si>
  <si>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</si>
  <si>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</si>
  <si>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</si>
  <si>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</si>
  <si>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</si>
  <si>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</si>
  <si>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</si>
  <si>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</si>
  <si>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</si>
  <si>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</si>
  <si>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</si>
  <si>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</si>
  <si>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</si>
  <si>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</si>
  <si>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</si>
  <si>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</si>
  <si>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</si>
  <si>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</si>
  <si>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</si>
  <si>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</si>
  <si>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</si>
  <si>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</si>
  <si>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</si>
  <si>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</si>
  <si>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</si>
  <si>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</si>
  <si>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</si>
  <si>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</si>
  <si>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</si>
  <si>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</si>
  <si>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</si>
  <si>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</si>
  <si>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</si>
  <si>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</si>
  <si>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</si>
  <si>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</si>
  <si>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</si>
  <si>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</si>
  <si>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</si>
  <si>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</si>
  <si>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</si>
  <si>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</si>
  <si>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</si>
  <si>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</si>
  <si>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</si>
  <si>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</si>
  <si>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</si>
  <si>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</si>
  <si>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</si>
  <si>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</si>
  <si>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</si>
  <si>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</si>
  <si>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</si>
  <si>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</si>
  <si>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</si>
  <si>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</si>
  <si>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</si>
  <si>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</si>
  <si>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</si>
  <si>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</si>
  <si>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</si>
  <si>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</si>
  <si>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</si>
  <si>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</si>
  <si>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</si>
  <si>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</si>
  <si>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</si>
  <si>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</si>
  <si>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</si>
  <si>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</si>
  <si>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</si>
  <si>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</si>
  <si>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</si>
  <si>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</si>
  <si>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</si>
  <si>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</si>
  <si>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</si>
  <si>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</si>
  <si>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</si>
  <si>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</si>
  <si>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</si>
  <si>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</si>
  <si>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</si>
  <si>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</si>
  <si>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</si>
  <si>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</si>
  <si>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</si>
  <si>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</si>
  <si>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</si>
  <si>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</si>
  <si>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</si>
  <si>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</si>
  <si>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</si>
  <si>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</si>
  <si>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</si>
  <si>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</si>
  <si>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</si>
  <si>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</si>
  <si>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</si>
  <si>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</si>
  <si>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</si>
  <si>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</si>
  <si>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</si>
  <si>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</si>
  <si>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</si>
  <si>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</si>
  <si>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</si>
  <si>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</si>
  <si>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</si>
  <si>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</si>
  <si>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</si>
  <si>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</si>
  <si>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</si>
  <si>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</si>
  <si>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</si>
  <si>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</si>
  <si>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</si>
  <si>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</si>
  <si>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</si>
  <si>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</si>
  <si>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</si>
  <si>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</si>
  <si>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</si>
  <si>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</si>
  <si>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</si>
  <si>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</si>
  <si>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</si>
  <si>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</si>
  <si>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</si>
  <si>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</si>
  <si>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</si>
  <si>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</si>
  <si>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</si>
  <si>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</si>
  <si>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</si>
  <si>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</si>
  <si>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</si>
  <si>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</si>
  <si>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</si>
  <si>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</si>
  <si>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</si>
  <si>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</si>
  <si>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</si>
  <si>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</si>
  <si>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</si>
  <si>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</si>
  <si>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</si>
  <si>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</si>
  <si>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</si>
  <si>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</si>
  <si>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</si>
  <si>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</si>
  <si>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</si>
  <si>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</si>
  <si>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</si>
  <si>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</si>
  <si>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</si>
  <si>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</si>
  <si>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</si>
  <si>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</si>
  <si>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</si>
  <si>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</si>
  <si>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</si>
  <si>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</si>
  <si>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</si>
  <si>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</si>
  <si>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</si>
  <si>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</si>
  <si>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</si>
  <si>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</si>
  <si>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</si>
  <si>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</si>
  <si>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</si>
  <si>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</si>
  <si>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</si>
  <si>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</si>
  <si>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</si>
  <si>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</si>
  <si>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</si>
  <si>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</si>
  <si>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</si>
  <si>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</si>
  <si>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</si>
  <si>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</si>
  <si>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</si>
  <si>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</si>
  <si>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</si>
  <si>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</si>
  <si>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</si>
  <si>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</si>
  <si>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</si>
  <si>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</si>
  <si>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</si>
  <si>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</si>
  <si>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</si>
  <si>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</si>
  <si>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</si>
  <si>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</si>
  <si>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</si>
  <si>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</si>
  <si>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</si>
  <si>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</si>
  <si>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</si>
  <si>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</si>
  <si>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</si>
  <si>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</si>
  <si>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</si>
  <si>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</si>
  <si>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</si>
  <si>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</si>
  <si>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</si>
  <si>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</si>
  <si>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</si>
  <si>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</si>
  <si>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</si>
  <si>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</si>
  <si>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</si>
  <si>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</si>
  <si>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</si>
  <si>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</si>
  <si>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</si>
  <si>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</si>
  <si>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</si>
  <si>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</si>
  <si>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</si>
  <si>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</si>
  <si>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</si>
  <si>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</si>
  <si>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</si>
  <si>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</si>
  <si>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</si>
  <si>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</si>
  <si>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</si>
  <si>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</si>
  <si>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</si>
  <si>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</si>
  <si>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</si>
  <si>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</si>
  <si>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</si>
  <si>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</si>
  <si>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</si>
  <si>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</si>
  <si>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</si>
  <si>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</si>
  <si>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</si>
  <si>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</si>
  <si>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</si>
  <si>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</si>
  <si>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</si>
  <si>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</si>
  <si>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</si>
  <si>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</si>
  <si>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</si>
  <si>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</si>
  <si>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</si>
  <si>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</si>
  <si>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</si>
  <si>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</si>
  <si>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</si>
  <si>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</si>
  <si>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</si>
  <si>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</si>
  <si>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</si>
  <si>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</si>
  <si>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</si>
  <si>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</si>
  <si>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</si>
  <si>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</si>
  <si>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</si>
  <si>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</si>
  <si>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</si>
  <si>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</si>
  <si>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</si>
  <si>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</si>
  <si>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</si>
  <si>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</si>
  <si>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</si>
  <si>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</si>
  <si>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</si>
  <si>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</si>
  <si>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</si>
  <si>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</si>
  <si>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</si>
  <si>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</si>
  <si>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</si>
  <si>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</si>
  <si>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</si>
  <si>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</si>
  <si>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</si>
  <si>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</si>
  <si>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</si>
  <si>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</si>
  <si>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</si>
  <si>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</si>
  <si>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</si>
  <si>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</si>
  <si>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</si>
  <si>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</si>
  <si>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</si>
  <si>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</si>
  <si>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</si>
  <si>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</si>
  <si>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</si>
  <si>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</si>
  <si>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</si>
  <si>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</si>
  <si>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</si>
  <si>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</si>
  <si>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</si>
  <si>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</si>
  <si>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</si>
  <si>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</si>
  <si>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</si>
  <si>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</si>
  <si>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</si>
  <si>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</si>
  <si>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</si>
  <si>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</si>
  <si>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</si>
  <si>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</si>
  <si>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</si>
  <si>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</si>
  <si>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</si>
  <si>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</si>
  <si>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</si>
  <si>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</si>
  <si>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</si>
  <si>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</si>
  <si>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</si>
  <si>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</si>
  <si>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</si>
  <si>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</si>
  <si>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</si>
  <si>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</si>
  <si>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</si>
  <si>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</si>
  <si>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</si>
  <si>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</si>
  <si>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</si>
  <si>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</si>
  <si>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</si>
  <si>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</si>
  <si>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</si>
  <si>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</si>
  <si>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</si>
  <si>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</si>
  <si>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</si>
  <si>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</si>
  <si>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</si>
  <si>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</si>
  <si>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</si>
  <si>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</si>
  <si>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</si>
  <si>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</si>
  <si>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</si>
  <si>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</si>
  <si>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</si>
  <si>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</si>
  <si>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</si>
  <si>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</si>
  <si>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</si>
  <si>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</si>
  <si>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</si>
  <si>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</si>
  <si>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</si>
  <si>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</si>
  <si>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</si>
  <si>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</si>
  <si>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</si>
  <si>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</si>
  <si>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</si>
  <si>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</si>
  <si>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</si>
  <si>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</si>
  <si>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</si>
  <si>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</si>
  <si>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</si>
  <si>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</si>
  <si>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</si>
  <si>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</si>
  <si>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</si>
  <si>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</si>
  <si>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</si>
  <si>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</si>
  <si>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</si>
  <si>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</si>
  <si>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</si>
  <si>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</si>
  <si>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</si>
  <si>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</si>
  <si>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</si>
  <si>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</si>
  <si>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</si>
  <si>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</si>
  <si>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</si>
  <si>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</si>
  <si>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</si>
  <si>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</si>
  <si>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</si>
  <si>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</si>
  <si>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</si>
  <si>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</si>
  <si>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</si>
  <si>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</si>
  <si>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</si>
  <si>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</si>
  <si>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</si>
  <si>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</si>
  <si>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</si>
  <si>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</si>
  <si>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</si>
  <si>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</si>
  <si>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</si>
  <si>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</si>
  <si>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</si>
  <si>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</si>
  <si>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</si>
  <si>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</si>
  <si>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</si>
  <si>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</si>
  <si>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</si>
  <si>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</si>
  <si>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</si>
  <si>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</si>
  <si>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</si>
  <si>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</si>
  <si>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</si>
  <si>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</si>
  <si>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</si>
  <si>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</si>
  <si>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</si>
  <si>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</si>
  <si>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</si>
  <si>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</si>
  <si>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</si>
  <si>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</si>
  <si>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</si>
  <si>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</si>
  <si>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</si>
  <si>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</si>
  <si>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</si>
  <si>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</si>
  <si>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</si>
  <si>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</si>
  <si>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</si>
  <si>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</si>
  <si>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</si>
  <si>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</si>
  <si>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</si>
  <si>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</si>
  <si>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</si>
  <si>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</si>
  <si>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</si>
  <si>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</si>
  <si>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</si>
  <si>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</si>
  <si>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</si>
  <si>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</si>
  <si>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</si>
  <si>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</si>
  <si>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</si>
  <si>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</si>
  <si>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</si>
  <si>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</si>
  <si>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</si>
  <si>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</si>
  <si>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</si>
  <si>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</si>
  <si>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</si>
  <si>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</si>
  <si>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</si>
  <si>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</si>
  <si>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</si>
  <si>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</si>
  <si>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</si>
  <si>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</si>
  <si>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</si>
  <si>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</si>
  <si>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</si>
  <si>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</si>
  <si>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</si>
  <si>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</si>
  <si>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</si>
  <si>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</si>
  <si>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</si>
  <si>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</si>
  <si>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</si>
  <si>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</si>
  <si>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</si>
  <si>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</si>
  <si>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</si>
  <si>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</si>
  <si>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</si>
  <si>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</si>
  <si>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</si>
  <si>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</si>
  <si>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</si>
  <si>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</si>
  <si>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</si>
  <si>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</si>
  <si>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</si>
  <si>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</si>
  <si>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</si>
  <si>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</si>
  <si>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</si>
  <si>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</si>
  <si>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</si>
  <si>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</si>
  <si>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</si>
  <si>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</si>
  <si>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</si>
  <si>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</si>
  <si>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</si>
  <si>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</si>
  <si>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</si>
  <si>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</si>
  <si>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</si>
  <si>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</si>
  <si>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</si>
  <si>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</si>
  <si>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</si>
  <si>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</si>
  <si>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</si>
  <si>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</si>
  <si>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</si>
  <si>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</si>
  <si>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</si>
  <si>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</si>
  <si>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</si>
  <si>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</si>
  <si>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</si>
  <si>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</si>
  <si>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</si>
  <si>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</si>
  <si>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</si>
  <si>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</si>
  <si>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</si>
  <si>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</si>
  <si>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</si>
  <si>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</si>
  <si>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</si>
  <si>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</si>
  <si>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</si>
  <si>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</si>
  <si>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</si>
  <si>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</si>
  <si>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</si>
  <si>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</si>
  <si>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</si>
  <si>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</si>
  <si>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</si>
  <si>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</si>
  <si>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</si>
  <si>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</si>
  <si>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</si>
  <si>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</si>
  <si>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</si>
  <si>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</si>
  <si>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</si>
  <si>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</si>
  <si>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</si>
  <si>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</si>
  <si>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</si>
  <si>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</si>
  <si>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</si>
  <si>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</si>
  <si>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</si>
  <si>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</si>
  <si>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</si>
  <si>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</si>
  <si>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</si>
  <si>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</si>
  <si>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</si>
  <si>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</si>
  <si>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</si>
  <si>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</si>
  <si>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</si>
  <si>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</si>
  <si>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</si>
  <si>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</si>
  <si>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</si>
  <si>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</si>
  <si>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</si>
  <si>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</si>
  <si>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</si>
  <si>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</si>
  <si>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</si>
  <si>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</si>
  <si>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</si>
  <si>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</si>
  <si>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</si>
  <si>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</si>
  <si>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</si>
  <si>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</si>
  <si>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</si>
  <si>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</si>
  <si>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</si>
  <si>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</si>
  <si>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</si>
  <si>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</si>
  <si>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</si>
  <si>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</si>
  <si>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</si>
  <si>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</si>
  <si>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</si>
  <si>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</si>
  <si>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</si>
  <si>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</si>
  <si>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</si>
  <si>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</si>
  <si>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</si>
  <si>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</si>
  <si>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</si>
  <si>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</si>
  <si>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</si>
  <si>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</si>
  <si>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</si>
  <si>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</si>
  <si>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</si>
  <si>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</si>
  <si>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</si>
  <si>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</si>
  <si>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</si>
  <si>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</si>
  <si>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</si>
  <si>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</si>
  <si>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</si>
  <si>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</si>
  <si>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</si>
  <si>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</si>
  <si>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</si>
  <si>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</si>
  <si>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</si>
  <si>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</si>
  <si>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</si>
  <si>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</si>
  <si>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</si>
  <si>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</si>
  <si>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</si>
  <si>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</si>
  <si>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</si>
  <si>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</si>
  <si>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</si>
  <si>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</si>
  <si>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</si>
  <si>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</si>
  <si>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</si>
  <si>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</si>
  <si>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</si>
  <si>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</si>
  <si>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</si>
  <si>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</si>
  <si>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</si>
  <si>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</si>
  <si>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</si>
  <si>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</si>
  <si>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</si>
  <si>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</si>
  <si>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</si>
  <si>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</si>
  <si>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</si>
  <si>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</si>
  <si>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</si>
  <si>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</si>
  <si>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</si>
  <si>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</si>
  <si>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</si>
  <si>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</si>
  <si>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</si>
  <si>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</si>
  <si>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</si>
  <si>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</si>
  <si>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</si>
  <si>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</si>
  <si>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</si>
  <si>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</si>
  <si>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</si>
  <si>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</si>
  <si>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</si>
  <si>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</si>
  <si>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</si>
  <si>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</si>
  <si>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</si>
  <si>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</si>
  <si>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</si>
  <si>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</si>
  <si>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</si>
  <si>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</si>
  <si>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</si>
  <si>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</si>
  <si>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</si>
  <si>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</si>
  <si>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</si>
  <si>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</si>
  <si>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</si>
  <si>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</si>
  <si>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</si>
  <si>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</si>
  <si>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</si>
  <si>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</si>
  <si>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</si>
  <si>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</si>
  <si>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</si>
  <si>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</si>
  <si>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</si>
  <si>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</si>
  <si>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</si>
  <si>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</si>
  <si>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</si>
  <si>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</si>
  <si>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</si>
  <si>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</si>
  <si>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</si>
  <si>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</si>
  <si>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</si>
  <si>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</si>
  <si>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</si>
  <si>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</si>
  <si>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</si>
  <si>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</si>
  <si>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</si>
  <si>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</si>
  <si>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</si>
  <si>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</si>
  <si>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</si>
  <si>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</si>
  <si>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</si>
  <si>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</si>
  <si>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</si>
  <si>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</si>
  <si>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</si>
  <si>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</si>
  <si>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</si>
  <si>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</si>
  <si>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</si>
  <si>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</si>
  <si>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</si>
  <si>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</si>
  <si>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</si>
  <si>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</si>
  <si>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</si>
  <si>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</si>
  <si>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</si>
  <si>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</si>
  <si>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</si>
  <si>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</si>
  <si>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</si>
  <si>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</si>
  <si>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</si>
  <si>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</si>
  <si>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</si>
  <si>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</si>
  <si>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</si>
  <si>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</si>
  <si>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</si>
  <si>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</si>
  <si>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</si>
  <si>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</si>
  <si>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</si>
  <si>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</si>
  <si>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</si>
  <si>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</si>
  <si>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</si>
  <si>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</si>
  <si>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</si>
  <si>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</si>
  <si>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</si>
  <si>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</si>
  <si>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</si>
  <si>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</si>
  <si>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</si>
  <si>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</si>
  <si>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</si>
  <si>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</si>
  <si>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</si>
  <si>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</si>
  <si>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</si>
  <si>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</si>
  <si>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</si>
  <si>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</si>
  <si>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</si>
  <si>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</si>
  <si>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</si>
  <si>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</si>
  <si>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</si>
  <si>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</si>
  <si>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</si>
  <si>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</si>
  <si>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</si>
  <si>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</si>
  <si>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</si>
  <si>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</si>
  <si>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</si>
  <si>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</si>
  <si>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</si>
  <si>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</si>
  <si>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</si>
  <si>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</si>
  <si>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</si>
  <si>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</si>
  <si>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</si>
  <si>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</si>
  <si>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</si>
  <si>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</si>
  <si>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</si>
  <si>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</si>
  <si>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</si>
  <si>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</si>
  <si>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</si>
  <si>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</si>
  <si>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</si>
  <si>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</si>
  <si>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</si>
  <si>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</si>
  <si>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</si>
  <si>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</si>
  <si>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</si>
  <si>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</si>
  <si>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</si>
  <si>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</si>
  <si>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</si>
  <si>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</si>
  <si>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</si>
  <si>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</si>
  <si>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</si>
  <si>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</si>
  <si>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</si>
  <si>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</si>
  <si>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</si>
  <si>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</si>
  <si>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</si>
  <si>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</si>
  <si>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</si>
  <si>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</si>
  <si>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</si>
  <si>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</si>
  <si>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</si>
  <si>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</si>
  <si>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</si>
  <si>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</si>
  <si>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</si>
  <si>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</si>
  <si>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</si>
  <si>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</si>
  <si>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</si>
  <si>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</si>
  <si>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</si>
  <si>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</si>
  <si>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</si>
  <si>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</si>
  <si>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</si>
  <si>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</si>
  <si>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</si>
  <si>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</si>
  <si>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</si>
  <si>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</si>
  <si>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</si>
  <si>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</si>
  <si>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</si>
  <si>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</si>
  <si>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</si>
  <si>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</si>
  <si>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</si>
  <si>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</si>
  <si>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</si>
  <si>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</si>
  <si>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</si>
  <si>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</si>
  <si>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</si>
  <si>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</si>
  <si>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</si>
  <si>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</si>
  <si>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</si>
  <si>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</si>
  <si>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</si>
  <si>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</si>
  <si>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</si>
  <si>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</si>
  <si>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</si>
  <si>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</si>
  <si>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</si>
  <si>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</si>
  <si>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</si>
  <si>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</si>
  <si>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</si>
  <si>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</si>
  <si>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</si>
  <si>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</si>
  <si>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</si>
  <si>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</si>
  <si>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</si>
  <si>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</si>
  <si>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</si>
  <si>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</si>
  <si>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</si>
  <si>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</si>
  <si>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</si>
  <si>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</si>
  <si>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</si>
  <si>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</si>
  <si>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</si>
  <si>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</si>
  <si>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</si>
  <si>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</si>
  <si>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</si>
  <si>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</si>
  <si>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</si>
  <si>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</si>
  <si>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</si>
  <si>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</si>
  <si>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</si>
  <si>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</si>
  <si>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</si>
  <si>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</si>
  <si>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</si>
  <si>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</si>
  <si>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</si>
  <si>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</si>
  <si>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</si>
  <si>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</si>
  <si>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</si>
  <si>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</si>
  <si>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</si>
  <si>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</si>
  <si>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</si>
  <si>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</si>
  <si>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</si>
  <si>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</si>
  <si>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</si>
  <si>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</si>
  <si>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</si>
  <si>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</si>
  <si>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</si>
  <si>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</si>
  <si>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</si>
  <si>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</si>
  <si>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</si>
  <si>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</si>
  <si>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</si>
  <si>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</si>
  <si>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</si>
  <si>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</si>
  <si>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</si>
  <si>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</si>
  <si>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</si>
  <si>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</si>
  <si>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</si>
  <si>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</si>
  <si>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</si>
  <si>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</si>
  <si>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</si>
  <si>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</si>
  <si>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</si>
  <si>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</si>
  <si>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</si>
  <si>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</si>
  <si>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</si>
  <si>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</si>
  <si>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</si>
  <si>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</si>
  <si>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</si>
  <si>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</si>
  <si>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</si>
  <si>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</si>
  <si>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</si>
  <si>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</si>
  <si>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</si>
  <si>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</si>
  <si>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</si>
  <si>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</si>
  <si>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</si>
  <si>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</si>
  <si>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</si>
  <si>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</si>
  <si>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</si>
  <si>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</si>
  <si>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</si>
  <si>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</si>
  <si>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</si>
  <si>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</si>
  <si>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</si>
  <si>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</si>
  <si>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</si>
  <si>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</si>
  <si>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</si>
  <si>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</si>
  <si>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</si>
  <si>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</si>
  <si>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</si>
  <si>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</si>
  <si>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</si>
  <si>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</si>
  <si>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</si>
  <si>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</si>
  <si>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</si>
  <si>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</si>
  <si>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</si>
  <si>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</si>
  <si>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</si>
  <si>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</si>
  <si>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</si>
  <si>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</si>
  <si>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</si>
  <si>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</si>
  <si>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</si>
  <si>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</si>
  <si>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</si>
  <si>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</si>
  <si>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</si>
  <si>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</si>
  <si>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</si>
  <si>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</si>
  <si>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</si>
  <si>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</si>
  <si>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</si>
  <si>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</si>
  <si>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</si>
  <si>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</si>
  <si>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</si>
  <si>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</si>
  <si>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</si>
  <si>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</si>
  <si>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</si>
  <si>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</si>
  <si>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</si>
  <si>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</si>
  <si>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</si>
  <si>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</si>
  <si>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</si>
  <si>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</si>
  <si>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</si>
  <si>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</si>
  <si>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</si>
  <si>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</si>
  <si>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</si>
  <si>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</si>
  <si>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</si>
  <si>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</si>
  <si>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</si>
  <si>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</si>
  <si>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</si>
  <si>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</si>
  <si>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</si>
  <si>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</si>
  <si>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</si>
  <si>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</si>
  <si>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</si>
  <si>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</si>
  <si>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</si>
  <si>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</si>
  <si>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</si>
  <si>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</si>
  <si>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</si>
  <si>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</si>
  <si>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</si>
  <si>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</si>
  <si>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</si>
  <si>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</si>
  <si>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</si>
  <si>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</si>
  <si>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</si>
  <si>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</si>
  <si>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</si>
  <si>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</si>
  <si>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</si>
  <si>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</si>
  <si>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</si>
  <si>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</si>
  <si>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</si>
  <si>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</si>
  <si>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</si>
  <si>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</si>
  <si>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</si>
  <si>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</si>
  <si>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</si>
  <si>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</si>
  <si>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</si>
  <si>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</si>
  <si>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</si>
  <si>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</si>
  <si>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</si>
  <si>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</si>
  <si>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</si>
  <si>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</si>
  <si>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</si>
  <si>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</si>
  <si>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</si>
  <si>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</si>
  <si>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</si>
  <si>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</si>
  <si>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</si>
  <si>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</si>
  <si>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</si>
  <si>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</si>
  <si>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</si>
  <si>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</si>
  <si>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</si>
  <si>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</si>
  <si>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</si>
  <si>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</si>
  <si>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</si>
  <si>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</si>
  <si>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</si>
  <si>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</si>
  <si>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</si>
  <si>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</si>
  <si>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</si>
  <si>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</si>
  <si>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</si>
  <si>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</si>
  <si>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</si>
  <si>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</si>
  <si>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</si>
  <si>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</si>
  <si>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</si>
  <si>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</si>
  <si>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</si>
  <si>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</si>
  <si>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</si>
  <si>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</si>
  <si>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</si>
  <si>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</si>
  <si>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</si>
  <si>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</si>
  <si>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</si>
  <si>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</si>
  <si>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</si>
  <si>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</si>
  <si>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</si>
  <si>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</si>
  <si>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</si>
  <si>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</si>
  <si>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</si>
  <si>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</si>
  <si>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</si>
  <si>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</si>
  <si>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</si>
  <si>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</si>
  <si>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</si>
  <si>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</si>
  <si>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</si>
  <si>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</si>
  <si>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</si>
  <si>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</si>
  <si>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</si>
  <si>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</si>
  <si>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</si>
  <si>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</si>
  <si>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</si>
  <si>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</si>
  <si>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</si>
  <si>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</si>
  <si>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</si>
  <si>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</si>
  <si>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</si>
  <si>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</si>
  <si>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</si>
  <si>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</si>
  <si>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</si>
  <si>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</si>
  <si>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</si>
  <si>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</si>
  <si>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</si>
  <si>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</si>
  <si>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</si>
  <si>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</si>
  <si>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</si>
  <si>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</si>
  <si>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</si>
  <si>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</si>
  <si>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</si>
  <si>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</si>
  <si>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</si>
  <si>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</si>
  <si>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</si>
  <si>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</si>
  <si>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</si>
  <si>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</si>
  <si>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</si>
  <si>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</si>
  <si>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</si>
  <si>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</si>
  <si>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</si>
  <si>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</si>
  <si>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</si>
  <si>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</si>
  <si>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</si>
  <si>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</si>
  <si>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</si>
  <si>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</si>
  <si>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</si>
  <si>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</si>
  <si>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</si>
  <si>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</si>
  <si>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</si>
  <si>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</si>
  <si>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</si>
  <si>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</si>
  <si>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</si>
  <si>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</si>
  <si>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</si>
  <si>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</si>
  <si>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</si>
  <si>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</si>
  <si>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</si>
  <si>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</si>
  <si>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</si>
  <si>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</si>
  <si>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</si>
  <si>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</si>
  <si>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</si>
  <si>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</si>
  <si>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</si>
  <si>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</si>
  <si>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</si>
  <si>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</si>
  <si>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</si>
  <si>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</si>
  <si>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</si>
  <si>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</si>
  <si>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</si>
  <si>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</si>
  <si>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</si>
  <si>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</si>
  <si>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</si>
  <si>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</si>
  <si>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</si>
  <si>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</si>
  <si>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</si>
  <si>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</si>
  <si>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</si>
  <si>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</si>
  <si>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</si>
  <si>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</si>
  <si>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</si>
  <si>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</si>
  <si>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</si>
  <si>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</si>
  <si>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</si>
  <si>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</si>
  <si>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</si>
  <si>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</si>
  <si>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</si>
  <si>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</si>
  <si>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</si>
  <si>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</si>
  <si>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</si>
  <si>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</si>
  <si>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</si>
  <si>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</si>
  <si>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</si>
  <si>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</si>
  <si>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</si>
  <si>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</si>
  <si>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</si>
  <si>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</si>
  <si>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</si>
  <si>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</si>
  <si>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</si>
  <si>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</si>
  <si>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</si>
  <si>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</si>
  <si>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</si>
  <si>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</si>
  <si>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</si>
  <si>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</si>
  <si>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</si>
  <si>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</si>
  <si>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</si>
  <si>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</si>
  <si>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</si>
  <si>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</si>
  <si>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</si>
  <si>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</si>
  <si>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</si>
  <si>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</si>
  <si>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</si>
  <si>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</si>
  <si>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</si>
  <si>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</si>
  <si>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</si>
  <si>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</si>
  <si>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</si>
  <si>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</si>
  <si>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</si>
  <si>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</si>
  <si>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</si>
  <si>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</si>
  <si>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</si>
  <si>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</si>
  <si>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</si>
  <si>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</si>
  <si>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</si>
  <si>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</si>
  <si>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</si>
  <si>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</si>
  <si>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</si>
  <si>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</si>
  <si>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</si>
  <si>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</si>
  <si>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</si>
  <si>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</si>
  <si>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</si>
  <si>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</si>
  <si>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</si>
  <si>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</si>
  <si>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</si>
  <si>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</si>
  <si>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</si>
  <si>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</si>
  <si>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</si>
  <si>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</si>
  <si>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</si>
  <si>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</si>
  <si>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</si>
  <si>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</si>
  <si>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</si>
  <si>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</si>
  <si>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</si>
  <si>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</si>
  <si>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</si>
  <si>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</si>
  <si>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</si>
  <si>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</si>
  <si>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</si>
  <si>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</si>
  <si>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</si>
  <si>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</si>
  <si>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</si>
  <si>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</si>
  <si>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</si>
  <si>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</si>
  <si>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</si>
  <si>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</si>
  <si>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</si>
  <si>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</si>
  <si>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</si>
  <si>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</si>
  <si>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</si>
  <si>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</si>
  <si>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</si>
  <si>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</si>
  <si>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</si>
  <si>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</si>
  <si>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</si>
  <si>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</si>
  <si>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</si>
  <si>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</si>
  <si>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</si>
  <si>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</si>
  <si>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</si>
  <si>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</si>
  <si>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</si>
  <si>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</si>
  <si>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</si>
  <si>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</si>
  <si>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</si>
  <si>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</si>
  <si>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</si>
  <si>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</si>
  <si>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</si>
  <si>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</si>
  <si>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</si>
  <si>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</si>
  <si>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</si>
  <si>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</si>
  <si>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</si>
  <si>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</si>
  <si>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</si>
  <si>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</si>
  <si>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</si>
  <si>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</si>
  <si>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</si>
  <si>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</si>
  <si>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</si>
  <si>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</si>
  <si>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</si>
  <si>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</si>
  <si>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</si>
  <si>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</si>
  <si>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</si>
  <si>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</si>
  <si>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</si>
  <si>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</si>
  <si>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</si>
  <si>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</si>
  <si>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</si>
  <si>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</si>
  <si>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</si>
  <si>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</si>
  <si>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</si>
  <si>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</si>
  <si>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</si>
  <si>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</si>
  <si>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</si>
  <si>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</si>
  <si>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</si>
  <si>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</si>
  <si>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</si>
  <si>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</si>
  <si>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</si>
  <si>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</si>
  <si>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</si>
  <si>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</si>
  <si>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</si>
  <si>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</si>
  <si>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</si>
  <si>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</si>
  <si>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</si>
  <si>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</si>
  <si>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</si>
  <si>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</si>
  <si>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</si>
  <si>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</si>
  <si>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</si>
  <si>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</si>
  <si>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</si>
  <si>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</si>
  <si>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</si>
  <si>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</si>
  <si>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</si>
  <si>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</si>
  <si>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</si>
  <si>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</si>
  <si>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</si>
  <si>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</si>
  <si>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</si>
  <si>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</si>
  <si>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</si>
  <si>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</si>
  <si>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</si>
  <si>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</si>
  <si>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</si>
  <si>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</si>
  <si>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</si>
  <si>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</si>
  <si>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</si>
  <si>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</si>
  <si>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</si>
  <si>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</si>
  <si>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</si>
  <si>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</si>
  <si>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</si>
  <si>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</si>
  <si>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</si>
  <si>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</si>
  <si>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</si>
  <si>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</si>
  <si>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</si>
  <si>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</si>
  <si>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</si>
  <si>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</si>
  <si>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</si>
  <si>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</si>
  <si>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</si>
  <si>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</si>
  <si>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</si>
  <si>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</si>
  <si>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</si>
  <si>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</si>
  <si>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</si>
  <si>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</si>
  <si>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</si>
  <si>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</si>
  <si>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</si>
  <si>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</si>
  <si>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</si>
  <si>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</si>
  <si>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</si>
  <si>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</si>
  <si>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</si>
  <si>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</si>
  <si>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</si>
  <si>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</si>
  <si>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</si>
  <si>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</si>
  <si>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</si>
  <si>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</si>
  <si>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</si>
  <si>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</si>
  <si>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</si>
  <si>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</si>
  <si>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</si>
  <si>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</si>
  <si>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</si>
  <si>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</si>
  <si>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</si>
  <si>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</si>
  <si>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</si>
  <si>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</si>
  <si>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</si>
  <si>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</si>
  <si>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</si>
  <si>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</si>
  <si>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</si>
  <si>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</si>
  <si>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</si>
  <si>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</si>
  <si>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</si>
  <si>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</si>
  <si>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</si>
  <si>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</si>
  <si>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</si>
  <si>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</si>
  <si>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</si>
  <si>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</si>
  <si>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</si>
  <si>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</si>
  <si>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</si>
  <si>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</si>
  <si>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</si>
  <si>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</si>
  <si>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</si>
  <si>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</si>
  <si>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</si>
  <si>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</si>
  <si>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</si>
  <si>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</si>
  <si>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</si>
  <si>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</si>
  <si>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</si>
  <si>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</si>
  <si>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</si>
  <si>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</si>
  <si>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</si>
  <si>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</si>
  <si>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</si>
  <si>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</si>
  <si>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</si>
  <si>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</si>
  <si>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</si>
  <si>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</si>
  <si>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</si>
  <si>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</si>
  <si>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</si>
  <si>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</si>
  <si>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</si>
  <si>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</si>
  <si>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</si>
  <si>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</si>
  <si>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</si>
  <si>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</si>
  <si>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</si>
  <si>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</si>
  <si>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</si>
  <si>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</si>
  <si>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</si>
  <si>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</si>
  <si>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</si>
  <si>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</si>
  <si>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</si>
  <si>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</si>
  <si>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</si>
  <si>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</si>
  <si>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</si>
  <si>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</si>
  <si>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</si>
  <si>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</si>
  <si>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</si>
  <si>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</si>
  <si>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</si>
  <si>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</si>
  <si>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</si>
  <si>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</si>
  <si>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</si>
  <si>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</si>
  <si>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</si>
  <si>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</si>
  <si>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</si>
  <si>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</si>
  <si>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</si>
  <si>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</si>
  <si>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</si>
  <si>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</si>
  <si>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</si>
  <si>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</si>
  <si>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</si>
  <si>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</si>
  <si>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</si>
  <si>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</si>
  <si>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</si>
  <si>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</si>
  <si>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</si>
  <si>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</si>
  <si>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</si>
  <si>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</si>
  <si>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</si>
  <si>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</si>
  <si>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</si>
  <si>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</si>
  <si>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</si>
  <si>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</si>
  <si>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</si>
  <si>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</si>
  <si>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</si>
  <si>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</si>
  <si>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</si>
  <si>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</si>
  <si>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</si>
  <si>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</si>
  <si>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</si>
  <si>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</si>
  <si>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</si>
  <si>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</si>
  <si>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</si>
  <si>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</si>
  <si>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</si>
  <si>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</si>
  <si>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</si>
  <si>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</si>
  <si>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</si>
  <si>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</si>
  <si>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</si>
  <si>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</si>
  <si>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</si>
  <si>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</si>
  <si>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</si>
  <si>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</si>
  <si>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</si>
  <si>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</si>
  <si>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</si>
  <si>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</si>
  <si>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</si>
  <si>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</si>
  <si>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</si>
  <si>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</si>
  <si>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</si>
  <si>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</si>
  <si>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</si>
  <si>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</si>
  <si>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</si>
  <si>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</si>
  <si>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</si>
  <si>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</si>
  <si>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</si>
  <si>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</si>
  <si>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</si>
  <si>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</si>
  <si>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</si>
  <si>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</si>
  <si>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</si>
  <si>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</si>
  <si>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</si>
  <si>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</si>
  <si>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</si>
  <si>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</si>
  <si>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</si>
  <si>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</si>
  <si>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</si>
  <si>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</si>
  <si>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</si>
  <si>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</si>
  <si>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</si>
  <si>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</si>
  <si>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</si>
  <si>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</si>
  <si>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</si>
  <si>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</si>
  <si>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</si>
  <si>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</si>
  <si>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</si>
  <si>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</si>
  <si>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</si>
  <si>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</si>
  <si>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</si>
  <si>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</si>
  <si>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</si>
  <si>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</si>
  <si>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</si>
  <si>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</si>
  <si>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</si>
  <si>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</si>
  <si>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</si>
  <si>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</si>
  <si>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</si>
  <si>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</si>
  <si>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</si>
  <si>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</si>
  <si>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</si>
  <si>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</si>
  <si>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</si>
  <si>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</si>
  <si>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</si>
  <si>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</si>
  <si>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</si>
  <si>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</si>
  <si>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</si>
  <si>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</si>
  <si>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</si>
  <si>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</si>
  <si>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</si>
  <si>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</si>
  <si>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</si>
  <si>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</si>
  <si>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</si>
  <si>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</si>
  <si>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</si>
  <si>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</si>
  <si>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</si>
  <si>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</si>
  <si>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</si>
  <si>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</si>
  <si>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</si>
  <si>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</si>
  <si>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</si>
  <si>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</si>
  <si>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</si>
  <si>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</si>
  <si>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</si>
  <si>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</si>
  <si>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</si>
  <si>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</si>
  <si>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</si>
  <si>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</si>
  <si>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</si>
  <si>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</si>
  <si>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</si>
  <si>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</si>
  <si>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</si>
  <si>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</si>
  <si>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</si>
  <si>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</si>
  <si>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</si>
  <si>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</si>
  <si>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</si>
  <si>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</si>
  <si>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</si>
  <si>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</si>
  <si>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</si>
  <si>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</si>
  <si>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</si>
  <si>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</si>
  <si>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</si>
  <si>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</si>
  <si>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</si>
  <si>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</si>
  <si>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</si>
  <si>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</si>
  <si>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</si>
  <si>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</si>
  <si>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</si>
  <si>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</si>
  <si>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</si>
  <si>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</si>
  <si>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</si>
  <si>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</si>
  <si>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</si>
  <si>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</si>
  <si>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</si>
  <si>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</si>
  <si>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</si>
  <si>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</si>
  <si>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</si>
  <si>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</si>
  <si>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</si>
  <si>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</si>
  <si>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</si>
  <si>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</si>
  <si>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</si>
  <si>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</si>
  <si>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</si>
  <si>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</si>
  <si>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</si>
  <si>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</si>
  <si>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</si>
  <si>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</si>
  <si>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</si>
  <si>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</si>
  <si>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</si>
  <si>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</si>
  <si>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</si>
  <si>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</si>
  <si>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</si>
  <si>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</si>
  <si>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</si>
  <si>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</si>
  <si>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</si>
  <si>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</si>
  <si>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</si>
  <si>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</si>
  <si>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</si>
  <si>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</si>
  <si>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</si>
  <si>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</si>
  <si>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</si>
  <si>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</si>
  <si>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</si>
  <si>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</si>
  <si>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</si>
  <si>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</si>
  <si>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</si>
  <si>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</si>
  <si>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</si>
  <si>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</si>
  <si>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</si>
  <si>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</si>
  <si>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</si>
  <si>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</si>
  <si>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</si>
  <si>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</si>
  <si>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</si>
  <si>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</si>
  <si>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</si>
  <si>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</si>
  <si>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</si>
  <si>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</si>
  <si>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</si>
  <si>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</si>
  <si>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</si>
  <si>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</si>
  <si>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</si>
  <si>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</si>
  <si>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</si>
  <si>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</si>
  <si>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</si>
  <si>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</si>
  <si>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</si>
  <si>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</si>
  <si>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</si>
  <si>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</si>
  <si>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</si>
  <si>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</si>
  <si>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</si>
  <si>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</si>
  <si>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</si>
  <si>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</si>
  <si>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</si>
  <si>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</si>
  <si>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</si>
  <si>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</si>
  <si>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</si>
  <si>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</si>
  <si>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</si>
  <si>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</si>
  <si>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</si>
  <si>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</si>
  <si>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</si>
  <si>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</si>
  <si>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</si>
  <si>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</si>
  <si>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</si>
  <si>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</si>
  <si>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</si>
  <si>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</si>
  <si>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</si>
  <si>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</si>
  <si>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</si>
  <si>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</si>
  <si>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</si>
  <si>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</si>
  <si>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</si>
  <si>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</si>
  <si>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</si>
  <si>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</si>
  <si>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</si>
  <si>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</si>
  <si>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</si>
  <si>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</si>
  <si>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</si>
  <si>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</si>
  <si>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</si>
  <si>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</si>
  <si>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</si>
  <si>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</si>
  <si>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</si>
  <si>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</si>
  <si>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</si>
  <si>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</si>
  <si>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</si>
  <si>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</si>
  <si>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</si>
  <si>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</si>
  <si>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</si>
  <si>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</si>
  <si>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</si>
  <si>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</si>
  <si>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</si>
  <si>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</si>
  <si>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</si>
  <si>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</si>
  <si>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</si>
  <si>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</si>
  <si>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</si>
  <si>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</si>
  <si>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</si>
  <si>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</si>
  <si>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</si>
  <si>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</si>
  <si>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</si>
  <si>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</si>
  <si>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</si>
  <si>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</si>
  <si>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</si>
  <si>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</si>
  <si>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</si>
  <si>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</si>
  <si>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</si>
  <si>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</si>
  <si>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</si>
  <si>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</si>
  <si>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</si>
  <si>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</si>
  <si>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</si>
  <si>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</si>
  <si>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</si>
  <si>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</si>
  <si>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</si>
  <si>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</si>
  <si>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</si>
  <si>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</si>
  <si>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</si>
  <si>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</si>
  <si>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</si>
  <si>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</si>
  <si>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</si>
  <si>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</si>
  <si>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</si>
  <si>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</si>
  <si>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</si>
  <si>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</si>
  <si>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</si>
  <si>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</si>
  <si>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</si>
  <si>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</si>
  <si>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</si>
  <si>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</si>
  <si>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</si>
  <si>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</si>
  <si>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</si>
  <si>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</si>
  <si>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</si>
  <si>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</si>
  <si>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</si>
  <si>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</si>
  <si>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</si>
  <si>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</si>
  <si>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</si>
  <si>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</si>
  <si>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</si>
  <si>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</si>
  <si>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</si>
  <si>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</si>
  <si>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</si>
  <si>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</si>
  <si>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</si>
  <si>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</si>
  <si>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</si>
  <si>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</si>
  <si>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</si>
  <si>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</si>
  <si>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</si>
  <si>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</si>
  <si>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</si>
  <si>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</si>
  <si>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</si>
  <si>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</si>
  <si>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</si>
  <si>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</si>
  <si>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</si>
  <si>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</si>
  <si>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</si>
  <si>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</si>
  <si>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</si>
  <si>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</si>
  <si>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</si>
  <si>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</si>
  <si>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</si>
  <si>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</si>
  <si>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</si>
  <si>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</si>
  <si>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</si>
  <si>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</si>
  <si>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</si>
  <si>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</si>
  <si>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</si>
  <si>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</si>
  <si>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</si>
  <si>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</si>
  <si>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</si>
  <si>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</si>
  <si>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</si>
  <si>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</si>
  <si>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</si>
  <si>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</si>
  <si>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</si>
  <si>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</si>
  <si>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</si>
  <si>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</si>
  <si>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</si>
  <si>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</si>
  <si>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</si>
  <si>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</si>
  <si>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</si>
  <si>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</si>
  <si>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</si>
  <si>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</si>
  <si>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</si>
  <si>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</si>
  <si>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</si>
  <si>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</si>
  <si>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</si>
  <si>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</si>
  <si>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</si>
  <si>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</si>
  <si>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</si>
  <si>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</si>
  <si>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</si>
  <si>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</si>
  <si>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</si>
  <si>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</si>
  <si>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</si>
  <si>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</si>
  <si>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</si>
  <si>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</si>
  <si>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</si>
  <si>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</si>
  <si>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</si>
  <si>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</si>
  <si>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</si>
  <si>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</si>
  <si>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</si>
  <si>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</si>
  <si>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</si>
  <si>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</si>
  <si>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</si>
  <si>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</si>
  <si>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</si>
  <si>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</si>
  <si>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</si>
  <si>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</si>
  <si>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</si>
  <si>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</si>
  <si>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</si>
  <si>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</si>
  <si>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</si>
  <si>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</si>
  <si>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</si>
  <si>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</si>
  <si>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</si>
  <si>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</si>
  <si>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</si>
  <si>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</si>
  <si>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</si>
  <si>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</si>
  <si>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</si>
  <si>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</si>
  <si>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</si>
  <si>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</si>
  <si>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</si>
  <si>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</si>
  <si>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</si>
  <si>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</si>
  <si>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</si>
  <si>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</si>
  <si>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</si>
  <si>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</si>
  <si>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</si>
  <si>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</si>
  <si>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</si>
  <si>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</si>
  <si>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</si>
  <si>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</si>
  <si>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</si>
  <si>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</si>
  <si>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</si>
  <si>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</si>
  <si>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</si>
  <si>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</si>
  <si>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</si>
  <si>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</si>
  <si>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</si>
  <si>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</si>
  <si>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</si>
  <si>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</si>
  <si>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</si>
  <si>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</si>
  <si>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</si>
  <si>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</si>
  <si>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</si>
  <si>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</si>
  <si>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</si>
  <si>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</si>
  <si>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</si>
  <si>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</si>
  <si>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</si>
  <si>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</si>
  <si>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</si>
  <si>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</si>
  <si>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</si>
  <si>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</si>
  <si>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</si>
  <si>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</si>
  <si>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</si>
  <si>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</si>
  <si>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</si>
  <si>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</si>
  <si>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</si>
  <si>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</si>
  <si>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</si>
  <si>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</si>
  <si>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</si>
  <si>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</si>
  <si>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</si>
  <si>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</si>
  <si>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</si>
  <si>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</si>
  <si>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</si>
  <si>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</si>
  <si>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</si>
  <si>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</si>
  <si>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</si>
  <si>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</si>
  <si>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</si>
  <si>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</si>
  <si>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</si>
  <si>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</si>
  <si>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</si>
  <si>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</si>
  <si>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</si>
  <si>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</si>
  <si>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</si>
  <si>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</si>
  <si>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</si>
  <si>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</si>
  <si>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</si>
  <si>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</si>
  <si>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</si>
  <si>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</si>
  <si>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</si>
  <si>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</si>
  <si>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</si>
  <si>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</si>
  <si>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</si>
  <si>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</si>
  <si>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</si>
  <si>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</si>
  <si>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</si>
  <si>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</si>
  <si>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</si>
  <si>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</si>
  <si>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</si>
  <si>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</si>
  <si>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</si>
  <si>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</si>
  <si>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</si>
  <si>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</si>
  <si>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</si>
  <si>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</si>
  <si>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</si>
  <si>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</si>
  <si>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</si>
  <si>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</si>
  <si>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</si>
  <si>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</si>
  <si>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</si>
  <si>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</si>
  <si>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</si>
  <si>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</si>
  <si>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</si>
  <si>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</si>
  <si>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</si>
  <si>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</si>
  <si>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</si>
  <si>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</si>
  <si>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</si>
  <si>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</si>
  <si>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</si>
  <si>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</si>
  <si>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</si>
  <si>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</si>
  <si>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</si>
  <si>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</si>
  <si>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</si>
  <si>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</si>
  <si>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</si>
  <si>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</si>
  <si>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</si>
  <si>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</si>
  <si>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</si>
  <si>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</si>
  <si>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</si>
  <si>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</si>
  <si>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</si>
  <si>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</si>
  <si>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</si>
  <si>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</si>
  <si>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</si>
  <si>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</si>
  <si>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</si>
  <si>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</si>
  <si>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</si>
  <si>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</si>
  <si>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</si>
  <si>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</si>
  <si>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</si>
  <si>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</si>
  <si>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</si>
  <si>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</si>
  <si>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</si>
  <si>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</si>
  <si>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</si>
  <si>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</si>
  <si>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</si>
  <si>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</si>
  <si>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</si>
  <si>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</si>
  <si>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</si>
  <si>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</si>
  <si>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</si>
  <si>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</si>
  <si>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</si>
  <si>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</si>
  <si>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</si>
  <si>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</si>
  <si>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</si>
  <si>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</si>
  <si>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</si>
  <si>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</si>
  <si>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</si>
  <si>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</si>
  <si>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</si>
  <si>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</si>
  <si>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</si>
  <si>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</si>
  <si>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</si>
  <si>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</si>
  <si>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</si>
  <si>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</si>
  <si>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</si>
  <si>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</si>
  <si>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</si>
  <si>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</si>
  <si>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</si>
  <si>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</si>
  <si>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</si>
  <si>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</si>
  <si>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</si>
  <si>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</si>
  <si>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</si>
  <si>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</si>
  <si>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</si>
  <si>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</si>
  <si>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</si>
  <si>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</si>
  <si>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</si>
  <si>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</si>
  <si>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</si>
  <si>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</si>
  <si>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</si>
  <si>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</si>
  <si>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</si>
  <si>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</si>
  <si>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</si>
  <si>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</si>
  <si>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</si>
  <si>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</si>
  <si>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</si>
  <si>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</si>
  <si>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</si>
  <si>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</si>
  <si>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</si>
  <si>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</si>
  <si>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</si>
  <si>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</si>
  <si>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</si>
  <si>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</si>
  <si>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</si>
  <si>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</si>
  <si>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</si>
  <si>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</si>
  <si>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</si>
  <si>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</si>
  <si>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</si>
  <si>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</si>
  <si>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</si>
  <si>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</si>
  <si>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</si>
  <si>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</si>
  <si>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</si>
  <si>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</si>
  <si>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</si>
  <si>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</si>
  <si>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</si>
  <si>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</si>
  <si>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</si>
  <si>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</si>
  <si>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</si>
  <si>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</si>
  <si>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</si>
  <si>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</si>
  <si>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</si>
  <si>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</si>
  <si>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</si>
  <si>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</si>
  <si>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</si>
  <si>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</si>
  <si>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</si>
  <si>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</si>
  <si>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</si>
  <si>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</si>
  <si>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</si>
  <si>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</si>
  <si>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</si>
  <si>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</si>
  <si>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</si>
  <si>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</si>
  <si>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</si>
  <si>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</si>
  <si>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</si>
  <si>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</si>
  <si>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</si>
  <si>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</si>
  <si>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</si>
  <si>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</si>
  <si>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</si>
  <si>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</si>
  <si>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</si>
  <si>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</si>
  <si>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</si>
  <si>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</si>
  <si>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</si>
  <si>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</si>
  <si>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</si>
  <si>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</si>
  <si>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</si>
  <si>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</si>
  <si>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</si>
  <si>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</si>
  <si>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</si>
  <si>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</si>
  <si>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</si>
  <si>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</si>
  <si>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</si>
  <si>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</si>
  <si>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</si>
  <si>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</si>
  <si>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</si>
  <si>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</si>
  <si>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</si>
  <si>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</si>
  <si>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</si>
  <si>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</si>
  <si>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</si>
  <si>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</si>
  <si>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</si>
  <si>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</si>
  <si>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</si>
  <si>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</si>
  <si>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</si>
  <si>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</si>
  <si>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</si>
  <si>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</si>
  <si>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</si>
  <si>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</si>
  <si>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</si>
  <si>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</si>
  <si>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</si>
  <si>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</si>
  <si>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</si>
  <si>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</si>
  <si>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</si>
  <si>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</si>
  <si>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</si>
  <si>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</si>
  <si>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</si>
  <si>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</si>
  <si>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</si>
  <si>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</si>
  <si>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</si>
  <si>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</si>
  <si>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</si>
  <si>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</si>
  <si>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</si>
  <si>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</si>
  <si>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</si>
  <si>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</si>
  <si>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</si>
  <si>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</si>
  <si>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</si>
  <si>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</si>
  <si>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</si>
  <si>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</si>
  <si>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</si>
  <si>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</si>
  <si>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</si>
  <si>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</si>
  <si>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</si>
  <si>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</si>
  <si>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</si>
  <si>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</si>
  <si>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</si>
  <si>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</si>
  <si>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</si>
  <si>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</si>
  <si>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</si>
  <si>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</si>
  <si>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</si>
  <si>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</si>
  <si>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</si>
  <si>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</si>
  <si>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</si>
  <si>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</si>
  <si>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</si>
  <si>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</si>
  <si>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</si>
  <si>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</si>
  <si>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</si>
  <si>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</si>
  <si>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</si>
  <si>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</si>
  <si>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</si>
  <si>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</si>
  <si>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</si>
  <si>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</si>
  <si>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</si>
  <si>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</si>
  <si>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</si>
  <si>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</si>
  <si>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</si>
  <si>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</si>
  <si>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</si>
  <si>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</si>
  <si>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</si>
  <si>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</si>
  <si>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</si>
  <si>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</si>
  <si>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</si>
  <si>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</si>
  <si>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</si>
  <si>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</si>
  <si>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</si>
  <si>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</si>
  <si>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</si>
  <si>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</si>
  <si>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</si>
  <si>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</si>
  <si>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</si>
  <si>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</si>
  <si>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</si>
  <si>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</si>
  <si>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</si>
  <si>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</si>
  <si>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</si>
  <si>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</si>
  <si>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</si>
  <si>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</si>
  <si>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</si>
  <si>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</si>
  <si>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</si>
  <si>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</si>
  <si>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</si>
  <si>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</si>
  <si>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</si>
  <si>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</si>
  <si>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</si>
  <si>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</si>
  <si>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</si>
  <si>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</si>
  <si>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</si>
  <si>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</si>
  <si>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</si>
  <si>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</si>
  <si>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</si>
  <si>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</si>
  <si>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</si>
  <si>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</si>
  <si>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</si>
  <si>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</si>
  <si>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</si>
  <si>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</si>
  <si>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</si>
  <si>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</si>
  <si>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</si>
  <si>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</si>
  <si>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</si>
  <si>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</si>
  <si>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</si>
  <si>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</si>
  <si>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</si>
  <si>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</si>
  <si>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</si>
  <si>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</si>
  <si>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</si>
  <si>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</si>
  <si>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</si>
  <si>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</si>
  <si>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</si>
  <si>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</si>
  <si>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</si>
  <si>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</si>
  <si>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</si>
  <si>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</si>
  <si>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</si>
  <si>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</si>
  <si>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</si>
  <si>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</si>
  <si>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</si>
  <si>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</si>
  <si>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</si>
  <si>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</si>
  <si>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</si>
  <si>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</si>
  <si>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</si>
  <si>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</si>
  <si>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</si>
  <si>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</si>
  <si>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</si>
  <si>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</si>
  <si>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</si>
  <si>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</si>
  <si>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</si>
  <si>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</si>
  <si>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</si>
  <si>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</si>
  <si>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</si>
  <si>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</si>
  <si>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</si>
  <si>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</si>
  <si>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</si>
  <si>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</si>
  <si>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</si>
  <si>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</si>
  <si>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</si>
  <si>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</si>
  <si>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</si>
  <si>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</si>
  <si>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</si>
  <si>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</si>
  <si>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</si>
  <si>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</si>
  <si>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</si>
  <si>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</si>
  <si>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</si>
  <si>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</si>
  <si>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</si>
  <si>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</si>
  <si>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</si>
  <si>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</si>
  <si>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</si>
  <si>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</si>
  <si>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</si>
  <si>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</si>
  <si>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</si>
  <si>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</si>
  <si>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</si>
  <si>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</si>
  <si>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</si>
  <si>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</si>
  <si>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</si>
  <si>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</si>
  <si>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</si>
  <si>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</si>
  <si>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</si>
  <si>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</si>
  <si>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</si>
  <si>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</si>
  <si>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</si>
  <si>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</si>
  <si>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</si>
  <si>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</si>
  <si>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</si>
  <si>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</si>
  <si>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</si>
  <si>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</si>
  <si>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</si>
  <si>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</si>
  <si>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</si>
  <si>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</si>
  <si>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</si>
  <si>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</si>
  <si>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</si>
  <si>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</si>
  <si>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</si>
  <si>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</si>
  <si>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</si>
  <si>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</si>
  <si>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</si>
  <si>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</si>
  <si>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</si>
  <si>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</si>
  <si>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</si>
  <si>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</si>
  <si>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</si>
  <si>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</si>
  <si>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</si>
  <si>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</si>
  <si>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</si>
  <si>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</si>
  <si>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</si>
  <si>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</si>
  <si>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</si>
  <si>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</si>
  <si>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</si>
  <si>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</si>
  <si>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</si>
  <si>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</si>
  <si>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</si>
  <si>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</si>
  <si>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</si>
  <si>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</si>
  <si>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</si>
  <si>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</si>
  <si>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</si>
  <si>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</si>
  <si>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</si>
  <si>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</si>
  <si>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</si>
  <si>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</si>
  <si>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</si>
  <si>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</si>
  <si>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</si>
  <si>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</si>
  <si>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</si>
  <si>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</si>
  <si>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</si>
  <si>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</si>
  <si>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</si>
  <si>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</si>
  <si>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</si>
  <si>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</si>
  <si>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</si>
  <si>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</si>
  <si>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</si>
  <si>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</si>
  <si>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</si>
  <si>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</si>
  <si>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</si>
  <si>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</si>
  <si>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</si>
  <si>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</si>
  <si>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</si>
  <si>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</si>
  <si>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</si>
  <si>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</si>
  <si>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</si>
  <si>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</si>
  <si>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</si>
  <si>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</si>
  <si>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</si>
  <si>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</si>
  <si>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</si>
  <si>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</si>
  <si>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</si>
  <si>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</si>
  <si>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</si>
  <si>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</si>
  <si>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</si>
  <si>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</si>
  <si>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</si>
  <si>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</si>
  <si>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</si>
  <si>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</si>
  <si>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</si>
  <si>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</si>
  <si>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</si>
  <si>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</si>
  <si>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</si>
  <si>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</si>
  <si>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</si>
  <si>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</si>
  <si>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</si>
  <si>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</si>
  <si>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</si>
  <si>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</si>
  <si>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</si>
  <si>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</si>
  <si>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</si>
  <si>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</si>
  <si>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</si>
  <si>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</si>
  <si>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</si>
  <si>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</si>
  <si>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</si>
  <si>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</si>
  <si>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</si>
  <si>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</si>
  <si>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</si>
  <si>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</si>
  <si>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</si>
  <si>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</si>
  <si>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</si>
  <si>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</si>
  <si>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</si>
  <si>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</si>
  <si>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</si>
  <si>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</si>
  <si>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</si>
  <si>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</si>
  <si>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</si>
  <si>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</si>
  <si>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</si>
  <si>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</si>
  <si>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</si>
  <si>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</si>
  <si>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</si>
  <si>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</si>
  <si>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</si>
  <si>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</si>
  <si>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</si>
  <si>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</si>
  <si>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</si>
  <si>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</si>
  <si>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</si>
  <si>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</si>
  <si>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</si>
  <si>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</si>
  <si>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</si>
  <si>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</si>
  <si>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</si>
  <si>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</si>
  <si>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</si>
  <si>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</si>
  <si>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</si>
  <si>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</si>
  <si>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</si>
  <si>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</si>
  <si>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</si>
  <si>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</si>
  <si>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</si>
  <si>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</si>
  <si>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</si>
  <si>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</si>
  <si>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</si>
  <si>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</si>
  <si>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</si>
  <si>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</si>
  <si>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</si>
  <si>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</si>
  <si>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</si>
  <si>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</si>
  <si>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</si>
  <si>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</si>
  <si>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</si>
  <si>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</si>
  <si>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</si>
  <si>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</si>
  <si>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</si>
  <si>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</si>
  <si>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</si>
  <si>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</si>
  <si>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</si>
  <si>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</si>
  <si>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</si>
  <si>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</si>
  <si>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</si>
  <si>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</si>
  <si>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</si>
  <si>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</si>
  <si>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</si>
  <si>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</si>
  <si>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</si>
  <si>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</si>
  <si>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</si>
  <si>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</si>
  <si>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</si>
  <si>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</si>
  <si>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</si>
  <si>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</si>
  <si>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</si>
  <si>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</si>
  <si>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</si>
  <si>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</si>
  <si>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</si>
  <si>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</si>
  <si>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</si>
  <si>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</si>
  <si>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</si>
  <si>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</si>
  <si>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</si>
  <si>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</si>
  <si>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</si>
  <si>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</si>
  <si>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</si>
  <si>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</si>
  <si>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</si>
  <si>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</si>
  <si>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</si>
  <si>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</si>
  <si>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</si>
  <si>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</si>
  <si>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</si>
  <si>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</si>
  <si>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</si>
  <si>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</si>
  <si>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</si>
  <si>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</si>
  <si>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</si>
  <si>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</si>
  <si>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</si>
  <si>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</si>
  <si>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</si>
  <si>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</si>
  <si>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</si>
  <si>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</si>
  <si>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</si>
  <si>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</si>
  <si>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</si>
  <si>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</si>
  <si>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</si>
  <si>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</si>
  <si>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</si>
  <si>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</si>
  <si>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</si>
  <si>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</si>
  <si>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</si>
  <si>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</si>
  <si>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</si>
  <si>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</si>
  <si>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</si>
  <si>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</si>
  <si>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</si>
  <si>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</si>
  <si>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</si>
  <si>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</si>
  <si>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</si>
  <si>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</si>
  <si>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</si>
  <si>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</si>
  <si>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</si>
  <si>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</si>
  <si>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</si>
  <si>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</si>
  <si>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</si>
  <si>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</si>
  <si>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</si>
  <si>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</si>
  <si>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</si>
  <si>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</si>
  <si>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</si>
  <si>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</si>
  <si>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</si>
  <si>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</si>
  <si>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</si>
  <si>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</si>
  <si>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</si>
  <si>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</si>
  <si>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</si>
  <si>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</si>
  <si>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</si>
  <si>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</si>
  <si>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</si>
  <si>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</si>
  <si>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</si>
  <si>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</si>
  <si>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</si>
  <si>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</si>
  <si>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</si>
  <si>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</si>
  <si>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</si>
  <si>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</si>
  <si>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</si>
  <si>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</si>
  <si>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</si>
  <si>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</si>
  <si>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</si>
  <si>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</si>
  <si>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</si>
  <si>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</si>
  <si>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</si>
  <si>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</si>
  <si>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</si>
  <si>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</si>
  <si>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</si>
  <si>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</si>
  <si>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</si>
  <si>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</si>
  <si>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</si>
  <si>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</si>
  <si>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</si>
  <si>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</si>
  <si>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</si>
  <si>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</si>
  <si>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</si>
  <si>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</si>
  <si>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</si>
  <si>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</si>
  <si>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</si>
  <si>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</si>
  <si>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</si>
  <si>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</si>
  <si>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</si>
  <si>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</si>
  <si>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</si>
  <si>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</si>
  <si>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</si>
  <si>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</si>
  <si>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</si>
  <si>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</si>
  <si>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</si>
  <si>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</si>
  <si>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</si>
  <si>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</si>
  <si>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</si>
  <si>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</si>
  <si>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</si>
  <si>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</si>
  <si>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</si>
  <si>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</si>
  <si>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</si>
  <si>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</si>
  <si>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</si>
  <si>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</si>
  <si>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</si>
  <si>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</si>
  <si>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</si>
  <si>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</si>
  <si>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</si>
  <si>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</si>
  <si>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</si>
  <si>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</si>
  <si>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</si>
  <si>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</si>
  <si>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</si>
  <si>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</si>
  <si>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</si>
  <si>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</si>
  <si>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</si>
  <si>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</si>
  <si>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</si>
  <si>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</si>
  <si>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</si>
  <si>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</si>
  <si>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</si>
  <si>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</si>
  <si>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</si>
  <si>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</si>
  <si>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</si>
  <si>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</si>
  <si>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</si>
  <si>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</si>
  <si>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</si>
  <si>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</si>
  <si>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</si>
  <si>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</si>
  <si>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</si>
  <si>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</si>
  <si>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</si>
  <si>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</si>
  <si>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</si>
  <si>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</si>
  <si>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</si>
  <si>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</si>
  <si>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</si>
  <si>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</si>
  <si>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</si>
  <si>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</si>
  <si>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</si>
  <si>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</si>
  <si>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</si>
  <si>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</si>
  <si>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</si>
  <si>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</si>
  <si>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</si>
  <si>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</si>
  <si>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</si>
  <si>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</si>
  <si>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</si>
  <si>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</si>
  <si>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</si>
  <si>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</si>
  <si>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</si>
  <si>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</si>
  <si>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</si>
  <si>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</si>
  <si>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</si>
  <si>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</si>
  <si>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</si>
  <si>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</si>
  <si>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</si>
  <si>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</si>
  <si>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</si>
  <si>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</si>
  <si>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</si>
  <si>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</si>
  <si>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</si>
  <si>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</si>
  <si>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</si>
  <si>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</si>
  <si>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</si>
  <si>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</si>
  <si>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</si>
  <si>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</si>
  <si>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</si>
  <si>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</si>
  <si>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</si>
  <si>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</si>
  <si>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</si>
  <si>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</si>
  <si>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</si>
  <si>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</si>
  <si>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</si>
  <si>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</si>
  <si>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</si>
  <si>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</si>
  <si>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</si>
  <si>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</si>
  <si>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</si>
  <si>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</si>
  <si>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</si>
  <si>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</si>
  <si>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</si>
  <si>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</si>
  <si>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</si>
  <si>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</si>
  <si>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</si>
  <si>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</si>
  <si>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</si>
  <si>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</si>
  <si>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</si>
  <si>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</si>
  <si>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</si>
  <si>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</si>
  <si>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</si>
  <si>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</si>
  <si>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</si>
  <si>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</si>
  <si>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</si>
  <si>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</si>
  <si>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</si>
  <si>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</si>
  <si>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</si>
  <si>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</si>
  <si>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</si>
  <si>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</si>
  <si>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</si>
  <si>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</si>
  <si>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</si>
  <si>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</si>
  <si>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</si>
  <si>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</si>
  <si>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</si>
  <si>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</si>
  <si>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</si>
  <si>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</si>
  <si>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</si>
  <si>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</si>
  <si>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</si>
  <si>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</si>
  <si>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</si>
  <si>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</si>
  <si>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</si>
  <si>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</si>
  <si>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</si>
  <si>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</si>
  <si>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</si>
  <si>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</si>
  <si>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</si>
  <si>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</si>
  <si>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</si>
  <si>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</si>
  <si>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</si>
  <si>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</si>
  <si>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</si>
  <si>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</si>
  <si>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</si>
  <si>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</si>
  <si>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</si>
  <si>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</si>
  <si>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</si>
  <si>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</si>
  <si>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</si>
  <si>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</si>
  <si>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</si>
  <si>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</si>
  <si>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</si>
  <si>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</si>
  <si>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</si>
  <si>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</si>
  <si>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</si>
  <si>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</si>
  <si>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</si>
  <si>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</si>
  <si>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</si>
  <si>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</si>
  <si>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</si>
  <si>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</si>
  <si>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</si>
  <si>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</si>
  <si>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</si>
  <si>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</si>
  <si>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</si>
  <si>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</si>
  <si>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</si>
  <si>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</si>
  <si>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</si>
  <si>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</si>
  <si>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</si>
  <si>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</si>
  <si>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</si>
  <si>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</si>
  <si>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</si>
  <si>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</si>
  <si>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</si>
  <si>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</si>
  <si>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</si>
  <si>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</si>
  <si>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</si>
  <si>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</si>
  <si>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</si>
  <si>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</si>
  <si>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</si>
  <si>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</si>
  <si>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</si>
  <si>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</si>
  <si>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</si>
  <si>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</si>
  <si>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</si>
  <si>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</si>
  <si>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</si>
  <si>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</si>
  <si>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</si>
  <si>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</si>
  <si>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</si>
  <si>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</si>
  <si>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</si>
  <si>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</si>
  <si>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</si>
  <si>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</si>
  <si>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</si>
  <si>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</si>
  <si>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</si>
  <si>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</si>
  <si>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</si>
  <si>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</si>
  <si>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</si>
  <si>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</si>
  <si>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</si>
  <si>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</si>
  <si>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</si>
  <si>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</si>
  <si>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</si>
  <si>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</si>
  <si>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</si>
  <si>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</si>
  <si>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</si>
  <si>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</si>
  <si>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</si>
  <si>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</si>
  <si>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</si>
  <si>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</si>
  <si>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</si>
  <si>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</si>
  <si>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</si>
  <si>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</si>
  <si>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</si>
  <si>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</si>
  <si>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</si>
  <si>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</si>
  <si>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</si>
  <si>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</si>
  <si>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</si>
  <si>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</si>
  <si>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</si>
  <si>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</si>
  <si>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</si>
  <si>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</si>
  <si>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</si>
  <si>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</si>
  <si>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</si>
  <si>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</si>
  <si>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</si>
  <si>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</si>
  <si>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</si>
  <si>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</si>
  <si>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</si>
  <si>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</si>
  <si>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</si>
  <si>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</si>
  <si>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</si>
  <si>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</si>
  <si>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</si>
  <si>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</si>
  <si>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</si>
  <si>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</si>
  <si>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</si>
  <si>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</si>
  <si>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</si>
  <si>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</si>
  <si>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</si>
  <si>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</si>
  <si>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</si>
  <si>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</si>
  <si>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</si>
  <si>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</si>
  <si>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</si>
  <si>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</si>
  <si>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</si>
  <si>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</si>
  <si>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</si>
  <si>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</si>
  <si>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</si>
  <si>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</si>
  <si>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</si>
  <si>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</si>
  <si>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</si>
  <si>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</si>
  <si>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</si>
  <si>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</si>
  <si>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</si>
  <si>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</si>
  <si>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</si>
  <si>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</si>
  <si>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</si>
  <si>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</si>
  <si>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</si>
  <si>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</si>
  <si>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</si>
  <si>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</si>
  <si>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</si>
  <si>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</si>
  <si>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</si>
  <si>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</si>
  <si>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</si>
  <si>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</si>
  <si>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</si>
  <si>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</si>
  <si>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</si>
  <si>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</si>
  <si>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</si>
  <si>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</si>
  <si>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</si>
  <si>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</si>
  <si>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</si>
  <si>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</si>
  <si>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</si>
  <si>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</si>
  <si>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</si>
  <si>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</si>
  <si>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</si>
  <si>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</si>
  <si>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</si>
  <si>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</si>
  <si>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</si>
  <si>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</si>
  <si>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</si>
  <si>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</si>
  <si>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</si>
  <si>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</si>
  <si>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</si>
  <si>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</si>
  <si>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</si>
  <si>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</si>
  <si>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</si>
  <si>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</si>
  <si>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</si>
  <si>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</si>
  <si>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</si>
  <si>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</si>
  <si>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</si>
  <si>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</si>
  <si>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</si>
  <si>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</si>
  <si>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</si>
  <si>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</si>
  <si>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</si>
  <si>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</si>
  <si>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</si>
  <si>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</si>
  <si>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</si>
  <si>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</si>
  <si>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</si>
  <si>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</si>
  <si>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</si>
  <si>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</si>
  <si>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</si>
  <si>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</si>
  <si>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</si>
  <si>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</si>
  <si>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</si>
  <si>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</si>
  <si>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</si>
  <si>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</si>
  <si>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</si>
  <si>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</si>
  <si>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</si>
  <si>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</si>
  <si>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</si>
  <si>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</si>
  <si>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</si>
  <si>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</si>
  <si>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</si>
  <si>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</si>
  <si>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</si>
  <si>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</si>
  <si>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</si>
  <si>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</si>
  <si>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</si>
  <si>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</si>
  <si>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</si>
  <si>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</si>
  <si>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</si>
  <si>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</si>
  <si>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</si>
  <si>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</si>
  <si>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</si>
  <si>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</si>
  <si>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</si>
  <si>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</si>
  <si>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</si>
  <si>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</si>
  <si>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</si>
  <si>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</si>
  <si>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</si>
  <si>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</si>
  <si>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</si>
  <si>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</si>
  <si>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</si>
  <si>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</si>
  <si>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</si>
  <si>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</si>
  <si>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</si>
  <si>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</si>
  <si>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</si>
  <si>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</si>
  <si>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</si>
  <si>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</si>
  <si>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</si>
  <si>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</si>
  <si>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</si>
  <si>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</si>
  <si>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</si>
  <si>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</si>
  <si>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</si>
  <si>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</si>
  <si>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</si>
  <si>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</si>
  <si>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</si>
  <si>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</si>
  <si>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</si>
  <si>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</si>
  <si>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</si>
  <si>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</si>
  <si>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</si>
  <si>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</si>
  <si>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</si>
  <si>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</si>
  <si>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</si>
  <si>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</si>
  <si>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</si>
  <si>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</si>
  <si>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</si>
  <si>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</si>
  <si>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</si>
  <si>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</si>
  <si>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</si>
  <si>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</si>
  <si>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</si>
  <si>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</si>
  <si>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</si>
  <si>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</si>
  <si>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</si>
  <si>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</si>
  <si>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</si>
  <si>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</si>
  <si>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</si>
  <si>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</si>
  <si>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</si>
  <si>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</si>
  <si>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</si>
  <si>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</si>
  <si>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</si>
  <si>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</si>
  <si>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</si>
  <si>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</si>
  <si>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</si>
  <si>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</si>
  <si>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</si>
  <si>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</si>
  <si>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</si>
  <si>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</si>
  <si>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</si>
  <si>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</si>
  <si>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</si>
  <si>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</si>
  <si>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</si>
  <si>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</si>
  <si>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</si>
  <si>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</si>
  <si>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</si>
  <si>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</si>
  <si>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</si>
  <si>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</si>
  <si>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</si>
  <si>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</si>
  <si>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</si>
  <si>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</si>
  <si>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</si>
  <si>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</si>
  <si>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</si>
  <si>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</si>
  <si>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</si>
  <si>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</si>
  <si>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</si>
  <si>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</si>
  <si>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</si>
  <si>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</si>
  <si>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</si>
  <si>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</si>
  <si>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</si>
  <si>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</si>
  <si>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</si>
  <si>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</si>
  <si>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</si>
  <si>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</si>
  <si>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</si>
  <si>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</si>
  <si>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</si>
  <si>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</si>
  <si>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</si>
  <si>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</si>
  <si>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</si>
  <si>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</si>
  <si>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</si>
  <si>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</si>
  <si>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</si>
  <si>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</si>
  <si>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</si>
  <si>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</si>
  <si>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</si>
  <si>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</si>
  <si>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</si>
  <si>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</si>
  <si>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</si>
  <si>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</si>
  <si>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</si>
  <si>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</si>
  <si>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</si>
  <si>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</si>
  <si>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</si>
  <si>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</si>
  <si>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</si>
  <si>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</si>
  <si>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</si>
  <si>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</si>
  <si>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</si>
  <si>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</si>
  <si>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</si>
  <si>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</si>
  <si>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</si>
  <si>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</si>
  <si>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</si>
  <si>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</si>
  <si>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</si>
  <si>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</si>
  <si>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</si>
  <si>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</si>
  <si>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</si>
  <si>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</si>
  <si>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</si>
  <si>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</si>
  <si>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</si>
  <si>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</si>
  <si>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</si>
  <si>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</si>
  <si>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</si>
  <si>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</si>
  <si>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</si>
  <si>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</si>
  <si>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</si>
  <si>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</si>
  <si>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</si>
  <si>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</si>
  <si>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</si>
  <si>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</si>
  <si>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</si>
  <si>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</si>
  <si>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</si>
  <si>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</si>
  <si>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</si>
  <si>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</si>
  <si>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</si>
  <si>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</si>
  <si>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</si>
  <si>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</si>
  <si>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</si>
  <si>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</si>
  <si>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</si>
  <si>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</si>
  <si>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</si>
  <si>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</si>
  <si>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</si>
  <si>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</si>
  <si>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</si>
  <si>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</si>
  <si>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</si>
  <si>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</si>
  <si>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</si>
  <si>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</si>
  <si>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</si>
  <si>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</si>
  <si>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</si>
  <si>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</si>
  <si>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</si>
  <si>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</si>
  <si>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</si>
  <si>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</si>
  <si>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</si>
  <si>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</si>
  <si>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</si>
  <si>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</si>
  <si>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</si>
  <si>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</si>
  <si>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</si>
  <si>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</si>
  <si>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</si>
  <si>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</si>
  <si>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</si>
  <si>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</si>
  <si>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</si>
  <si>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</si>
  <si>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</si>
  <si>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</si>
  <si>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</si>
  <si>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</si>
  <si>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</si>
  <si>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</si>
  <si>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</si>
  <si>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</si>
  <si>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</si>
  <si>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</si>
  <si>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</si>
  <si>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</si>
  <si>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</si>
  <si>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</si>
  <si>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</si>
  <si>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</si>
  <si>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</si>
  <si>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</si>
  <si>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</si>
  <si>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</si>
  <si>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</si>
  <si>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</si>
  <si>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</si>
  <si>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</si>
  <si>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</si>
  <si>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</si>
  <si>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</si>
  <si>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</si>
  <si>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</si>
  <si>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</si>
  <si>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</si>
  <si>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</si>
  <si>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</si>
  <si>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</si>
  <si>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</si>
  <si>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</si>
  <si>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</si>
  <si>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</si>
  <si>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</si>
  <si>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</si>
  <si>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</si>
  <si>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</si>
  <si>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</si>
  <si>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</si>
  <si>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</si>
  <si>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</si>
  <si>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</si>
  <si>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</si>
  <si>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</si>
  <si>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</si>
  <si>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</si>
  <si>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</si>
  <si>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</si>
  <si>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</si>
  <si>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</si>
  <si>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</si>
  <si>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</si>
  <si>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</si>
  <si>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</si>
  <si>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</si>
  <si>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</si>
  <si>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</si>
  <si>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</si>
  <si>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</si>
  <si>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</si>
  <si>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</si>
  <si>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</si>
  <si>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</si>
  <si>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</si>
  <si>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</si>
  <si>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</si>
  <si>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</si>
  <si>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</si>
  <si>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</si>
  <si>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</si>
  <si>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</si>
  <si>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</si>
  <si>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</si>
  <si>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</si>
  <si>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</si>
  <si>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</si>
  <si>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</si>
  <si>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</si>
  <si>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</si>
  <si>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</si>
  <si>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</si>
  <si>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</si>
  <si>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</si>
  <si>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</si>
  <si>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</si>
  <si>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</si>
  <si>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</si>
  <si>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</si>
  <si>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</si>
  <si>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</si>
  <si>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</si>
  <si>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</si>
  <si>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</si>
  <si>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</si>
  <si>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</si>
  <si>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</si>
  <si>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</si>
  <si>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</si>
  <si>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</si>
  <si>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</si>
  <si>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</si>
  <si>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</si>
  <si>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</si>
  <si>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</si>
  <si>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</si>
  <si>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</si>
  <si>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</si>
  <si>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</si>
  <si>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</si>
  <si>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</si>
  <si>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</si>
  <si>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</si>
  <si>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</si>
  <si>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</si>
  <si>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</si>
  <si>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</si>
  <si>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</si>
  <si>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</si>
  <si>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</si>
  <si>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</si>
  <si>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</si>
  <si>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</si>
  <si>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</si>
  <si>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</si>
  <si>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</si>
  <si>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</si>
  <si>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</si>
  <si>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</si>
  <si>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</si>
  <si>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</si>
  <si>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</si>
  <si>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</si>
  <si>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</si>
  <si>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</si>
  <si>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</si>
  <si>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</si>
  <si>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</si>
  <si>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</si>
  <si>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</si>
  <si>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</si>
  <si>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</si>
  <si>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</si>
  <si>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</si>
  <si>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</si>
  <si>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</si>
  <si>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</si>
  <si>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</si>
  <si>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</si>
  <si>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</si>
  <si>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</si>
  <si>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</si>
  <si>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</si>
  <si>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</si>
  <si>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</si>
  <si>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</si>
  <si>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</si>
  <si>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</si>
  <si>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</si>
  <si>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</si>
  <si>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</si>
  <si>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</si>
  <si>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</si>
  <si>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</si>
  <si>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</si>
  <si>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</si>
  <si>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</si>
  <si>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</si>
  <si>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</si>
  <si>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</si>
  <si>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</si>
  <si>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</si>
  <si>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</si>
  <si>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</si>
  <si>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</si>
  <si>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</si>
  <si>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</si>
  <si>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</si>
  <si>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</si>
  <si>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</si>
  <si>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</si>
  <si>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</si>
  <si>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</si>
  <si>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</si>
  <si>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</si>
  <si>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</si>
  <si>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</si>
  <si>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</si>
  <si>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</si>
  <si>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</si>
  <si>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</si>
  <si>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</si>
  <si>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</si>
  <si>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</si>
  <si>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</si>
  <si>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</si>
  <si>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</si>
  <si>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</si>
  <si>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</si>
  <si>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</si>
  <si>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</si>
  <si>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</si>
  <si>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</si>
  <si>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</si>
  <si>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</si>
  <si>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</si>
  <si>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</si>
  <si>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</si>
  <si>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</si>
  <si>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</si>
  <si>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</si>
  <si>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</si>
  <si>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</si>
  <si>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</si>
  <si>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</si>
  <si>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</si>
  <si>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</si>
  <si>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</si>
  <si>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</si>
  <si>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</si>
  <si>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</si>
  <si>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</si>
  <si>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</si>
  <si>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</si>
  <si>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</si>
  <si>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</si>
  <si>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</si>
  <si>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</si>
  <si>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</si>
  <si>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</si>
  <si>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</si>
  <si>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</si>
  <si>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</si>
  <si>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</si>
  <si>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</si>
  <si>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</si>
  <si>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</si>
  <si>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</si>
  <si>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</si>
  <si>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</si>
  <si>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</si>
  <si>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</si>
  <si>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</si>
  <si>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</si>
  <si>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</si>
  <si>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</si>
  <si>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</si>
  <si>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</si>
  <si>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</si>
  <si>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</si>
  <si>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</si>
  <si>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</si>
  <si>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</si>
  <si>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</si>
  <si>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</si>
  <si>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</si>
  <si>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</si>
  <si>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</si>
  <si>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</si>
  <si>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</si>
  <si>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</si>
  <si>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</si>
  <si>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</si>
  <si>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</si>
  <si>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</si>
  <si>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</si>
  <si>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</si>
  <si>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</si>
  <si>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</si>
  <si>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</si>
  <si>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</si>
  <si>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</si>
  <si>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</si>
  <si>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</si>
  <si>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</si>
  <si>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</si>
  <si>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</si>
  <si>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</si>
  <si>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</si>
  <si>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</si>
  <si>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</si>
  <si>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</si>
  <si>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</si>
  <si>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</si>
  <si>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</si>
  <si>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</si>
  <si>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</si>
  <si>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</si>
  <si>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</si>
  <si>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</si>
  <si>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</si>
  <si>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</si>
  <si>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</si>
  <si>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</si>
  <si>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</si>
  <si>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</si>
  <si>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</si>
  <si>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</si>
  <si>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</si>
  <si>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</si>
  <si>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</si>
  <si>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</si>
  <si>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</si>
  <si>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</si>
  <si>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</si>
  <si>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</si>
  <si>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</si>
  <si>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</si>
  <si>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</si>
  <si>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</si>
  <si>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</si>
  <si>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</si>
  <si>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</si>
  <si>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</si>
  <si>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</si>
  <si>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</si>
  <si>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</si>
  <si>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</si>
  <si>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</si>
  <si>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</si>
  <si>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</si>
  <si>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</si>
  <si>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</si>
  <si>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</si>
  <si>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</si>
  <si>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</si>
  <si>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</si>
  <si>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</si>
  <si>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</si>
  <si>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</si>
  <si>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</si>
  <si>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</si>
  <si>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</si>
  <si>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</si>
  <si>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</si>
  <si>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</si>
  <si>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</si>
  <si>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</si>
  <si>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</si>
  <si>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</si>
  <si>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</si>
  <si>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</si>
  <si>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</si>
  <si>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</si>
  <si>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</si>
  <si>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</si>
  <si>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</si>
  <si>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</si>
  <si>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</si>
  <si>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</si>
  <si>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</si>
  <si>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</si>
  <si>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</si>
  <si>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</si>
  <si>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</si>
  <si>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</si>
  <si>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</si>
  <si>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</si>
  <si>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</si>
  <si>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</si>
  <si>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</si>
  <si>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</si>
  <si>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</si>
  <si>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</si>
  <si>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</si>
  <si>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</si>
  <si>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</si>
  <si>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</si>
  <si>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</si>
  <si>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</si>
  <si>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</si>
  <si>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</si>
  <si>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</si>
  <si>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</si>
  <si>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</si>
  <si>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</si>
  <si>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</si>
  <si>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</si>
  <si>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</si>
  <si>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</si>
  <si>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</si>
  <si>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</si>
  <si>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</si>
  <si>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</si>
  <si>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</si>
  <si>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</si>
  <si>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</si>
  <si>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</si>
  <si>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</si>
  <si>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</si>
  <si>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</si>
  <si>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</si>
  <si>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</si>
  <si>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</si>
  <si>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</si>
  <si>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</si>
  <si>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</si>
  <si>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</si>
  <si>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</si>
  <si>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</si>
  <si>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</si>
  <si>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</si>
  <si>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</si>
  <si>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</si>
  <si>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</si>
  <si>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</si>
  <si>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</si>
  <si>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</si>
  <si>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</si>
  <si>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</si>
  <si>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</si>
  <si>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</si>
  <si>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</si>
  <si>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</si>
  <si>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</si>
  <si>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</si>
  <si>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</si>
  <si>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</si>
  <si>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</si>
  <si>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</si>
  <si>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</si>
  <si>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</si>
  <si>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</si>
  <si>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</si>
  <si>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</si>
  <si>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</si>
  <si>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</si>
  <si>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</si>
  <si>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</si>
  <si>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</si>
  <si>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</si>
  <si>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</si>
  <si>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</si>
  <si>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</si>
  <si>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</si>
  <si>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</si>
  <si>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</si>
  <si>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</si>
  <si>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</si>
  <si>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</si>
  <si>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</si>
  <si>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</si>
  <si>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</si>
  <si>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</si>
  <si>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</si>
  <si>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</si>
  <si>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</si>
  <si>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</si>
  <si>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</si>
  <si>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</si>
  <si>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</si>
  <si>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</si>
  <si>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</si>
  <si>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</si>
  <si>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</si>
  <si>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</si>
  <si>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</si>
  <si>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</si>
  <si>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</si>
  <si>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</si>
  <si>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</si>
  <si>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</si>
  <si>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</si>
  <si>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</si>
  <si>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</si>
  <si>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</si>
  <si>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</si>
  <si>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</si>
  <si>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</si>
  <si>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</si>
  <si>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</si>
  <si>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</si>
  <si>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</si>
  <si>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</si>
  <si>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</si>
  <si>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</si>
  <si>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</si>
  <si>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</si>
  <si>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</si>
  <si>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</si>
  <si>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</si>
  <si>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</si>
  <si>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</si>
  <si>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</si>
  <si>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</si>
  <si>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</si>
  <si>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</si>
  <si>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</si>
  <si>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</si>
  <si>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</si>
  <si>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</si>
  <si>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</si>
  <si>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</si>
  <si>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</si>
  <si>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</si>
  <si>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</si>
  <si>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</si>
  <si>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</si>
  <si>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</si>
  <si>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</si>
  <si>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</si>
  <si>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</si>
  <si>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</si>
  <si>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</si>
  <si>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</si>
  <si>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</si>
  <si>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</si>
  <si>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</si>
  <si>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</si>
  <si>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</si>
  <si>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</si>
  <si>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</si>
  <si>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</si>
  <si>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</si>
  <si>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</si>
  <si>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</si>
  <si>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</si>
  <si>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</si>
  <si>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</si>
  <si>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</si>
  <si>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</si>
  <si>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</si>
  <si>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</si>
  <si>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</si>
  <si>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</si>
  <si>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</si>
  <si>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</si>
  <si>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</si>
  <si>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</si>
  <si>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</si>
  <si>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</si>
  <si>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</si>
  <si>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</si>
  <si>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</si>
  <si>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</si>
  <si>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</si>
  <si>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</si>
  <si>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</si>
  <si>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</si>
  <si>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</si>
  <si>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</si>
  <si>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</si>
  <si>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</si>
  <si>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</si>
  <si>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</si>
  <si>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</si>
  <si>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</si>
  <si>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</si>
  <si>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</si>
  <si>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</si>
  <si>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</si>
  <si>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</si>
  <si>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</si>
  <si>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</si>
  <si>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</si>
  <si>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</si>
  <si>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</si>
  <si>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</si>
  <si>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</si>
  <si>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</si>
  <si>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</si>
  <si>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</si>
  <si>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</si>
  <si>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</si>
  <si>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</si>
  <si>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</si>
  <si>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</si>
  <si>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</si>
  <si>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</si>
  <si>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</si>
  <si>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</si>
  <si>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</si>
  <si>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</si>
  <si>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</si>
  <si>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</si>
  <si>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</si>
  <si>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</si>
  <si>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</si>
  <si>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</si>
  <si>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</si>
  <si>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</si>
  <si>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</si>
  <si>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</si>
  <si>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</si>
  <si>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</si>
  <si>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</si>
  <si>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</si>
  <si>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</si>
  <si>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</si>
  <si>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</si>
  <si>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</si>
  <si>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</si>
  <si>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</si>
  <si>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</si>
  <si>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</si>
  <si>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</si>
  <si>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</si>
  <si>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</si>
  <si>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</si>
  <si>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</si>
  <si>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</si>
  <si>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</si>
  <si>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</si>
  <si>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</si>
  <si>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</si>
  <si>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</si>
  <si>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</si>
  <si>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</si>
  <si>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</si>
  <si>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</si>
  <si>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</si>
  <si>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</si>
  <si>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</si>
  <si>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</si>
  <si>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</si>
  <si>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</si>
  <si>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</si>
  <si>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</si>
  <si>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</si>
  <si>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</si>
  <si>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</si>
  <si>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</si>
  <si>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</si>
  <si>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</si>
  <si>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</si>
  <si>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</si>
  <si>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</si>
  <si>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</si>
  <si>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</si>
  <si>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</si>
  <si>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</si>
  <si>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</si>
  <si>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</si>
  <si>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</si>
  <si>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</si>
  <si>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</si>
  <si>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</si>
  <si>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</si>
  <si>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</si>
  <si>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</si>
  <si>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</si>
  <si>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</si>
  <si>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</si>
  <si>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</si>
  <si>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</si>
  <si>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</si>
  <si>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</si>
  <si>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</si>
  <si>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</si>
  <si>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</si>
  <si>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</si>
  <si>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</si>
  <si>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</si>
  <si>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</si>
  <si>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</si>
  <si>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</si>
  <si>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</si>
  <si>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</si>
  <si>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</si>
  <si>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</si>
  <si>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</si>
  <si>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</si>
  <si>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</si>
  <si>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</si>
  <si>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</si>
  <si>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</si>
  <si>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</si>
  <si>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</si>
  <si>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</si>
  <si>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</si>
  <si>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</si>
  <si>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</si>
  <si>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</si>
  <si>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</si>
  <si>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</si>
  <si>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</si>
  <si>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</si>
  <si>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</si>
  <si>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</si>
  <si>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</si>
  <si>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</si>
  <si>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</si>
  <si>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</si>
  <si>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</si>
  <si>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</si>
  <si>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</si>
  <si>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</si>
  <si>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</si>
  <si>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</si>
  <si>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</si>
  <si>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</si>
  <si>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</si>
  <si>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</si>
  <si>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</si>
  <si>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</si>
  <si>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</si>
  <si>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</si>
  <si>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</si>
  <si>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</si>
  <si>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</si>
  <si>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</si>
  <si>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</si>
  <si>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</si>
  <si>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</si>
  <si>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</si>
  <si>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</si>
  <si>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</si>
  <si>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</si>
  <si>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</si>
  <si>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</si>
  <si>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</si>
  <si>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</si>
  <si>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</si>
  <si>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</si>
  <si>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</si>
  <si>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</si>
  <si>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</si>
  <si>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</si>
  <si>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</si>
  <si>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</si>
  <si>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</si>
  <si>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</si>
  <si>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</si>
  <si>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</si>
  <si>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</si>
  <si>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</si>
  <si>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</si>
  <si>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</si>
  <si>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</si>
  <si>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</si>
  <si>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</si>
  <si>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</si>
  <si>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</si>
  <si>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</si>
  <si>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</si>
  <si>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</si>
  <si>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</si>
  <si>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</si>
  <si>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</si>
  <si>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</si>
  <si>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</si>
  <si>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</si>
  <si>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</si>
  <si>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</si>
  <si>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</si>
  <si>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</si>
  <si>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</si>
  <si>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</si>
  <si>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</si>
  <si>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</si>
  <si>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</si>
  <si>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</si>
  <si>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</si>
  <si>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</si>
  <si>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</si>
  <si>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</si>
  <si>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</si>
  <si>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</si>
  <si>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</si>
  <si>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</si>
  <si>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</si>
  <si>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</si>
  <si>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</si>
  <si>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</si>
  <si>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</si>
  <si>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</si>
  <si>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</si>
  <si>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</si>
  <si>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</si>
  <si>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</si>
  <si>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</si>
  <si>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</si>
  <si>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</si>
  <si>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</si>
  <si>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</si>
  <si>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</si>
  <si>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</si>
  <si>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</si>
  <si>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</si>
  <si>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</si>
  <si>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</si>
  <si>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</si>
  <si>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</si>
  <si>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</si>
  <si>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</si>
  <si>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</si>
  <si>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</si>
  <si>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</si>
  <si>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</si>
  <si>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</si>
  <si>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</si>
  <si>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</si>
  <si>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</si>
  <si>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</si>
  <si>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</si>
  <si>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</si>
  <si>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</si>
  <si>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</si>
  <si>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</si>
  <si>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</si>
  <si>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</si>
  <si>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</si>
  <si>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</si>
  <si>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</si>
  <si>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</si>
  <si>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</si>
  <si>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</si>
  <si>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</si>
  <si>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</si>
  <si>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</si>
  <si>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</si>
  <si>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</si>
  <si>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</si>
  <si>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</si>
  <si>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</si>
  <si>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</si>
  <si>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</si>
  <si>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</si>
  <si>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</si>
  <si>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</si>
  <si>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</si>
  <si>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</si>
  <si>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</si>
  <si>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</si>
  <si>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</si>
  <si>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</si>
  <si>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</si>
  <si>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</si>
  <si>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</si>
  <si>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</si>
  <si>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</si>
  <si>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</si>
  <si>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</si>
  <si>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</si>
  <si>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</si>
  <si>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</si>
  <si>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</si>
  <si>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</si>
  <si>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</si>
  <si>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</si>
  <si>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</si>
  <si>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</si>
  <si>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</si>
  <si>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</si>
  <si>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</si>
  <si>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</si>
  <si>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</si>
  <si>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</si>
  <si>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</si>
  <si>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</si>
  <si>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</si>
  <si>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</si>
  <si>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</si>
  <si>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</si>
  <si>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</si>
  <si>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</si>
  <si>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</si>
  <si>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</si>
  <si>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</si>
  <si>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</si>
  <si>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</si>
  <si>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</si>
  <si>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</si>
  <si>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</si>
  <si>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</si>
  <si>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</si>
  <si>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</si>
  <si>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</si>
  <si>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</si>
  <si>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</si>
  <si>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</si>
  <si>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</si>
  <si>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</si>
  <si>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</si>
  <si>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</si>
  <si>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</si>
  <si>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</si>
  <si>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</si>
  <si>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</si>
  <si>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</si>
  <si>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</si>
  <si>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</si>
  <si>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</si>
  <si>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</si>
  <si>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</si>
  <si>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</si>
  <si>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</si>
  <si>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</si>
  <si>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</si>
  <si>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</si>
  <si>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</si>
  <si>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</si>
  <si>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</si>
  <si>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</si>
  <si>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</si>
  <si>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</si>
  <si>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</si>
  <si>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</si>
  <si>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</si>
  <si>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</si>
  <si>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</si>
  <si>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</si>
  <si>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</si>
  <si>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</si>
  <si>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</si>
  <si>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</si>
  <si>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</si>
  <si>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</si>
  <si>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</si>
  <si>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</si>
  <si>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</si>
  <si>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</si>
  <si>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</si>
  <si>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</si>
  <si>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</si>
  <si>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</si>
  <si>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</si>
  <si>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</si>
  <si>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</si>
  <si>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</si>
  <si>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</si>
  <si>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</si>
  <si>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</si>
  <si>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</si>
  <si>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</si>
  <si>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</si>
  <si>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</si>
  <si>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</si>
  <si>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</si>
  <si>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</si>
  <si>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</si>
  <si>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</si>
  <si>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</si>
  <si>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</si>
  <si>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</si>
  <si>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</si>
  <si>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</si>
  <si>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</si>
  <si>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</si>
  <si>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</si>
  <si>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</si>
  <si>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</si>
  <si>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</si>
  <si>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</si>
  <si>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</si>
  <si>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</si>
  <si>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</si>
  <si>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</si>
  <si>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</si>
  <si>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</si>
  <si>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</si>
  <si>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</si>
  <si>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</si>
  <si>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</si>
  <si>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</si>
  <si>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</si>
  <si>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</si>
  <si>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</si>
  <si>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</si>
  <si>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</si>
  <si>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</si>
  <si>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</si>
  <si>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</si>
  <si>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</si>
  <si>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</si>
  <si>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</si>
  <si>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</si>
  <si>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</si>
  <si>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</si>
  <si>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</si>
  <si>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</si>
  <si>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</si>
  <si>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</si>
  <si>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</si>
  <si>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</si>
  <si>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</si>
  <si>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</si>
  <si>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</si>
  <si>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</si>
  <si>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</si>
  <si>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</si>
  <si>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</si>
  <si>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</si>
  <si>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</si>
  <si>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</si>
  <si>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</si>
  <si>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</si>
  <si>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</si>
  <si>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</si>
  <si>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</si>
  <si>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</si>
  <si>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</si>
  <si>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</si>
  <si>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</si>
  <si>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</si>
  <si>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</si>
  <si>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</si>
  <si>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</si>
  <si>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</si>
  <si>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</si>
  <si>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</si>
  <si>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</si>
  <si>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</si>
  <si>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</si>
  <si>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</si>
  <si>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</si>
  <si>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</si>
  <si>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</si>
  <si>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</si>
  <si>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</si>
  <si>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</si>
  <si>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</si>
  <si>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</si>
  <si>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</si>
  <si>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</si>
  <si>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</si>
  <si>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</si>
  <si>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</si>
  <si>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</si>
  <si>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</si>
  <si>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</si>
  <si>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</si>
  <si>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</si>
  <si>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</si>
  <si>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</si>
  <si>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</si>
  <si>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</si>
  <si>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</si>
  <si>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</si>
  <si>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</si>
  <si>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</si>
  <si>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</si>
  <si>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</si>
  <si>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</si>
  <si>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</si>
  <si>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</si>
  <si>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</si>
  <si>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</si>
  <si>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</si>
  <si>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</si>
  <si>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</si>
  <si>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</si>
  <si>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</si>
  <si>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</si>
  <si>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</si>
  <si>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</si>
  <si>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</si>
  <si>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</si>
  <si>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</si>
  <si>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</si>
  <si>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</si>
  <si>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</si>
  <si>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</si>
  <si>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</si>
  <si>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</si>
  <si>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</si>
  <si>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</si>
  <si>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</si>
  <si>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</si>
  <si>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</si>
  <si>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</si>
  <si>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</si>
  <si>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</si>
  <si>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</si>
  <si>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</si>
  <si>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</si>
  <si>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</si>
  <si>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</si>
  <si>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</si>
  <si>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</si>
  <si>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</si>
  <si>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</si>
  <si>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</si>
  <si>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</si>
  <si>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</si>
  <si>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</si>
  <si>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</si>
  <si>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</si>
  <si>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</si>
  <si>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</si>
  <si>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</si>
  <si>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</si>
  <si>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</si>
  <si>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</si>
  <si>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</si>
  <si>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</si>
  <si>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</si>
  <si>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</si>
  <si>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</si>
  <si>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</si>
  <si>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</si>
  <si>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</si>
  <si>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</si>
  <si>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</si>
  <si>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</si>
  <si>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</si>
  <si>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</si>
  <si>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</si>
  <si>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</si>
  <si>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</si>
  <si>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</si>
  <si>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</si>
  <si>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</si>
  <si>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</si>
  <si>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</si>
  <si>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</si>
  <si>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</si>
  <si>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</si>
  <si>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</si>
  <si>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</si>
  <si>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</si>
  <si>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</si>
  <si>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</si>
  <si>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</si>
  <si>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</si>
  <si>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</si>
  <si>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</si>
  <si>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</si>
  <si>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</si>
  <si>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</si>
  <si>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</si>
  <si>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</si>
  <si>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</si>
  <si>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</si>
  <si>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</si>
  <si>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</si>
  <si>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</si>
  <si>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</si>
  <si>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</si>
  <si>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</si>
  <si>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</si>
  <si>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</si>
  <si>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</si>
  <si>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</si>
  <si>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</si>
  <si>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</si>
  <si>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</si>
  <si>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</si>
  <si>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</si>
  <si>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</si>
  <si>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</si>
  <si>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</si>
  <si>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</si>
  <si>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</si>
  <si>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</si>
  <si>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</si>
  <si>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</si>
  <si>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</si>
  <si>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</si>
  <si>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</si>
  <si>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</si>
  <si>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</si>
  <si>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</si>
  <si>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</si>
  <si>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</si>
  <si>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</si>
  <si>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</si>
  <si>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</si>
  <si>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</si>
  <si>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</si>
  <si>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</si>
  <si>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</si>
  <si>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</si>
  <si>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</si>
  <si>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</si>
  <si>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</si>
  <si>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</si>
  <si>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</si>
  <si>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</si>
  <si>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</si>
  <si>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</si>
  <si>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</si>
  <si>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</si>
  <si>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</si>
  <si>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</si>
  <si>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</si>
  <si>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</si>
  <si>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</si>
  <si>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</si>
  <si>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</si>
  <si>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</si>
  <si>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</si>
  <si>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</si>
  <si>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</si>
  <si>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</si>
  <si>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</si>
  <si>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</si>
  <si>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</si>
  <si>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</si>
  <si>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</si>
  <si>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</si>
  <si>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</si>
  <si>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</si>
  <si>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</si>
  <si>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</si>
  <si>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</si>
  <si>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</si>
  <si>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</si>
  <si>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</si>
  <si>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</si>
  <si>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</si>
  <si>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</si>
  <si>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</si>
  <si>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</si>
  <si>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</si>
  <si>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</si>
  <si>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</si>
  <si>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</si>
  <si>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</si>
  <si>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</si>
  <si>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</si>
  <si>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</si>
  <si>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</si>
  <si>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</si>
  <si>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</si>
  <si>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</si>
  <si>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</si>
  <si>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</si>
  <si>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</si>
  <si>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</si>
  <si>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</si>
  <si>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</si>
  <si>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</si>
  <si>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</si>
  <si>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</si>
  <si>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</si>
  <si>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</si>
  <si>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</si>
  <si>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</si>
  <si>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</si>
  <si>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</si>
  <si>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</si>
  <si>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</si>
  <si>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</si>
  <si>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</si>
  <si>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</si>
  <si>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</si>
  <si>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</si>
  <si>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</si>
  <si>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</si>
  <si>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</si>
  <si>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</si>
  <si>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</si>
  <si>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</si>
  <si>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</si>
  <si>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</si>
  <si>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</si>
  <si>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</si>
  <si>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</si>
  <si>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</si>
  <si>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</si>
  <si>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</si>
  <si>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</si>
  <si>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</si>
  <si>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</si>
  <si>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</si>
  <si>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</si>
  <si>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</si>
  <si>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</si>
  <si>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</si>
  <si>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</si>
  <si>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</si>
  <si>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</si>
  <si>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</si>
  <si>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</si>
  <si>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</si>
  <si>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</si>
  <si>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</si>
  <si>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</si>
  <si>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</si>
  <si>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</si>
  <si>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</si>
  <si>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</si>
  <si>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</si>
  <si>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</si>
  <si>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</si>
  <si>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</si>
  <si>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</si>
  <si>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</si>
  <si>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</si>
  <si>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</si>
  <si>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</si>
  <si>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</si>
  <si>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</si>
  <si>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</si>
  <si>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</si>
  <si>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</si>
  <si>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</si>
  <si>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</si>
  <si>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</si>
  <si>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</si>
  <si>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</si>
  <si>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</si>
  <si>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</si>
  <si>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</si>
  <si>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</si>
  <si>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</si>
  <si>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</si>
  <si>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</si>
  <si>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</si>
  <si>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</si>
  <si>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</si>
  <si>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</si>
  <si>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</si>
  <si>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</si>
  <si>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</si>
  <si>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</si>
  <si>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</si>
  <si>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</si>
  <si>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</si>
  <si>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</si>
  <si>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</si>
  <si>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</si>
  <si>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</si>
  <si>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</si>
  <si>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</si>
  <si>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</si>
  <si>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</si>
  <si>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</si>
  <si>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</si>
  <si>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</si>
  <si>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</si>
  <si>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</si>
  <si>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</si>
  <si>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</si>
  <si>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</si>
  <si>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</si>
  <si>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</si>
  <si>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</si>
  <si>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</si>
  <si>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</si>
  <si>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</si>
  <si>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</si>
  <si>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</si>
  <si>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</si>
  <si>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</si>
  <si>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</si>
  <si>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</si>
  <si>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</si>
  <si>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</si>
  <si>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</si>
  <si>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</si>
  <si>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</si>
  <si>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</si>
  <si>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</si>
  <si>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</si>
  <si>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</si>
  <si>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</si>
  <si>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</si>
  <si>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</si>
  <si>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</si>
  <si>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</si>
  <si>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</si>
  <si>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</si>
  <si>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</si>
  <si>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</si>
  <si>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</si>
  <si>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</si>
  <si>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</si>
  <si>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</si>
  <si>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</si>
  <si>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</si>
  <si>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</si>
  <si>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</si>
  <si>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</si>
  <si>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</si>
  <si>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</si>
  <si>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</si>
  <si>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</si>
  <si>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</si>
  <si>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</si>
  <si>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</si>
  <si>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</si>
  <si>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</si>
  <si>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</si>
  <si>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</si>
  <si>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</si>
  <si>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</si>
  <si>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</si>
  <si>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</si>
  <si>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</si>
  <si>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</si>
  <si>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</si>
  <si>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</si>
  <si>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</si>
  <si>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</si>
  <si>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</si>
  <si>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</si>
  <si>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</si>
  <si>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</si>
  <si>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</si>
  <si>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</si>
  <si>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</si>
  <si>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</si>
  <si>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</si>
  <si>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</si>
  <si>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</si>
  <si>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</si>
  <si>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</si>
  <si>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</si>
  <si>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</si>
  <si>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</si>
  <si>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</si>
  <si>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</si>
  <si>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</si>
  <si>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</si>
  <si>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</si>
  <si>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</si>
  <si>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</si>
  <si>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</si>
  <si>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</si>
  <si>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</si>
  <si>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</si>
  <si>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</si>
  <si>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</si>
  <si>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</si>
  <si>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</si>
  <si>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</si>
  <si>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</si>
  <si>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</si>
  <si>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</si>
  <si>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</si>
  <si>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</si>
  <si>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</si>
  <si>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</si>
  <si>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</si>
  <si>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</si>
  <si>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</si>
  <si>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</si>
  <si>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</si>
  <si>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</si>
  <si>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</si>
  <si>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</si>
  <si>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</si>
  <si>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</si>
  <si>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</si>
  <si>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</si>
  <si>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</si>
  <si>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</si>
  <si>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</si>
  <si>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</si>
  <si>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</si>
  <si>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</si>
  <si>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</si>
  <si>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</si>
  <si>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</si>
  <si>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</si>
  <si>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</si>
  <si>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</si>
  <si>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</si>
  <si>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</si>
  <si>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</si>
  <si>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</si>
  <si>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</si>
  <si>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</si>
  <si>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</si>
  <si>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</si>
  <si>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</si>
  <si>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</si>
  <si>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</si>
  <si>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</si>
  <si>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</si>
  <si>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</si>
  <si>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</si>
  <si>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</si>
  <si>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</si>
  <si>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</si>
  <si>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</si>
  <si>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</si>
  <si>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</si>
  <si>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</si>
  <si>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</si>
  <si>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</si>
  <si>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</si>
  <si>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</si>
  <si>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</si>
  <si>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</si>
  <si>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</si>
  <si>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</si>
  <si>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</si>
  <si>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</si>
  <si>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</si>
  <si>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</si>
  <si>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</si>
  <si>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</si>
  <si>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</si>
  <si>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</si>
  <si>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</si>
  <si>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</si>
  <si>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</si>
  <si>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</si>
  <si>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</si>
  <si>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</si>
  <si>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</si>
  <si>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</si>
  <si>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</si>
  <si>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</si>
  <si>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</si>
  <si>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</si>
  <si>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</si>
  <si>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</si>
  <si>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</si>
  <si>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</si>
  <si>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</si>
  <si>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</si>
  <si>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</si>
  <si>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</si>
  <si>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</si>
  <si>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</si>
  <si>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</si>
  <si>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</si>
  <si>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</si>
  <si>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</si>
  <si>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</si>
  <si>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</si>
  <si>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</si>
  <si>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</si>
  <si>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</si>
  <si>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</si>
  <si>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</si>
  <si>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</si>
  <si>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</si>
  <si>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</si>
  <si>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</si>
  <si>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</si>
  <si>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</si>
  <si>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</si>
  <si>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</si>
  <si>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</si>
  <si>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</si>
  <si>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</si>
  <si>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</si>
  <si>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</si>
  <si>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</si>
  <si>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</si>
  <si>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</si>
  <si>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</si>
  <si>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</si>
  <si>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</si>
  <si>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</si>
  <si>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</si>
  <si>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</si>
  <si>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</si>
  <si>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</si>
  <si>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</si>
  <si>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</si>
  <si>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</si>
  <si>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</si>
  <si>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</si>
  <si>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</si>
  <si>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</si>
  <si>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</si>
  <si>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</si>
  <si>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</si>
  <si>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</si>
  <si>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</si>
  <si>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</si>
  <si>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</si>
  <si>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</si>
  <si>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</si>
  <si>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</si>
  <si>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</si>
  <si>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</si>
  <si>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</si>
  <si>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</si>
  <si>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</si>
  <si>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</si>
  <si>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</si>
  <si>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</si>
  <si>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</si>
  <si>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</si>
  <si>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</si>
  <si>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</si>
  <si>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</si>
  <si>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</si>
  <si>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</si>
  <si>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</si>
  <si>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</si>
  <si>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</si>
  <si>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</si>
  <si>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</si>
  <si>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</si>
  <si>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</si>
  <si>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</si>
  <si>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</si>
  <si>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</si>
  <si>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</si>
  <si>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</si>
  <si>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</si>
  <si>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</si>
  <si>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</si>
  <si>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</si>
  <si>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</si>
  <si>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</si>
  <si>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</si>
  <si>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</si>
  <si>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</si>
  <si>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</si>
  <si>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</si>
  <si>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</si>
  <si>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</si>
  <si>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</si>
  <si>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</si>
  <si>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</si>
  <si>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</si>
  <si>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</si>
  <si>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</si>
  <si>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</si>
  <si>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</si>
  <si>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</si>
  <si>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</si>
  <si>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</si>
  <si>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</si>
  <si>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</si>
  <si>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</si>
  <si>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</si>
  <si>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</si>
  <si>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</si>
  <si>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</si>
  <si>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</si>
  <si>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</si>
  <si>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</si>
  <si>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</si>
  <si>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</si>
  <si>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</si>
  <si>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</si>
  <si>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</si>
  <si>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</si>
  <si>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</si>
  <si>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</si>
  <si>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</si>
  <si>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</si>
  <si>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</si>
  <si>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</si>
  <si>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</si>
  <si>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</si>
  <si>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</si>
  <si>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</si>
  <si>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</si>
  <si>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</si>
  <si>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</si>
  <si>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</si>
  <si>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</si>
  <si>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</si>
  <si>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</si>
  <si>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</si>
  <si>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</si>
  <si>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</si>
  <si>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</si>
  <si>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</si>
  <si>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</si>
  <si>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</si>
  <si>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</si>
  <si>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</si>
  <si>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</si>
  <si>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</si>
  <si>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</si>
  <si>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</si>
  <si>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</si>
  <si>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</si>
  <si>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</si>
  <si>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</si>
  <si>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</si>
  <si>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</si>
  <si>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</si>
  <si>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</si>
  <si>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</si>
  <si>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</si>
  <si>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</si>
  <si>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</si>
  <si>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</si>
  <si>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</si>
  <si>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</si>
  <si>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</si>
  <si>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</si>
  <si>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</si>
  <si>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</si>
  <si>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</si>
  <si>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</si>
  <si>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</si>
  <si>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</si>
  <si>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</si>
  <si>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</si>
  <si>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</si>
  <si>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</si>
  <si>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</si>
  <si>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</si>
  <si>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</si>
  <si>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</si>
  <si>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</si>
  <si>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</si>
  <si>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</si>
  <si>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</si>
  <si>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</si>
  <si>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</si>
  <si>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</si>
  <si>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</si>
  <si>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</si>
  <si>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</si>
  <si>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</si>
  <si>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</si>
  <si>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</si>
  <si>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</si>
  <si>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</si>
  <si>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</si>
  <si>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</si>
  <si>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</si>
  <si>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</si>
  <si>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</si>
  <si>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</si>
  <si>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</si>
  <si>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</si>
  <si>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</si>
  <si>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</si>
  <si>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</si>
  <si>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</si>
  <si>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</si>
  <si>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</si>
  <si>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</si>
  <si>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</si>
  <si>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</si>
  <si>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</si>
  <si>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</si>
  <si>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</si>
  <si>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</si>
  <si>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</si>
  <si>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</si>
  <si>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</si>
  <si>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</si>
  <si>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</si>
  <si>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</si>
  <si>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</si>
  <si>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</si>
  <si>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</si>
  <si>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</si>
  <si>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</si>
  <si>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</si>
  <si>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</si>
  <si>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</si>
  <si>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</si>
  <si>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</si>
  <si>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</si>
  <si>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</si>
  <si>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</si>
  <si>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</si>
  <si>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</si>
  <si>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</si>
  <si>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</si>
  <si>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</si>
  <si>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</si>
  <si>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</si>
  <si>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</si>
  <si>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</si>
  <si>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</si>
  <si>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</si>
  <si>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</si>
  <si>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</si>
  <si>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</si>
  <si>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</si>
  <si>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</si>
  <si>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</si>
  <si>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</si>
  <si>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</si>
  <si>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</si>
  <si>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</si>
  <si>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</si>
  <si>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</si>
  <si>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</si>
  <si>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</si>
  <si>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</si>
  <si>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</si>
  <si>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</si>
  <si>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</si>
  <si>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</si>
  <si>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</si>
  <si>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</si>
  <si>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</si>
  <si>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</si>
  <si>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</si>
  <si>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</si>
  <si>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</si>
  <si>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</si>
  <si>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</si>
  <si>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</si>
  <si>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</si>
  <si>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</si>
  <si>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</si>
  <si>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</si>
  <si>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</si>
  <si>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</si>
  <si>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</si>
  <si>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</si>
  <si>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</si>
  <si>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</si>
  <si>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</si>
  <si>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</si>
  <si>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</si>
  <si>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</si>
  <si>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</si>
  <si>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</si>
  <si>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</si>
  <si>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</si>
  <si>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</si>
  <si>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</si>
  <si>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</si>
  <si>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</si>
  <si>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</si>
  <si>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</si>
  <si>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</si>
  <si>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</si>
  <si>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</si>
  <si>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</si>
  <si>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</si>
  <si>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</si>
  <si>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</si>
  <si>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</si>
  <si>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</si>
  <si>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</si>
  <si>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</si>
  <si>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</si>
  <si>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</si>
  <si>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</si>
  <si>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</si>
  <si>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</si>
  <si>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</si>
  <si>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</si>
  <si>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</si>
  <si>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</si>
  <si>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</si>
  <si>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</si>
  <si>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</si>
  <si>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</si>
  <si>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</si>
  <si>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</si>
  <si>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</si>
  <si>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</si>
  <si>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</si>
  <si>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</si>
  <si>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</si>
  <si>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</si>
  <si>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</si>
  <si>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</si>
  <si>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</si>
  <si>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</si>
  <si>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</si>
  <si>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</si>
  <si>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</si>
  <si>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</si>
  <si>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</si>
  <si>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</si>
  <si>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</si>
  <si>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</si>
  <si>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</si>
  <si>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</si>
  <si>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</si>
  <si>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</si>
  <si>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</si>
  <si>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</si>
  <si>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</si>
  <si>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</si>
  <si>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</si>
  <si>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</si>
  <si>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</si>
  <si>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</si>
  <si>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</si>
  <si>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</si>
  <si>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</si>
  <si>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</si>
  <si>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</si>
  <si>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</si>
  <si>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</si>
  <si>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</si>
  <si>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</si>
  <si>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</si>
  <si>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</si>
  <si>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</si>
  <si>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</si>
  <si>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</si>
  <si>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</si>
  <si>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</si>
  <si>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</si>
  <si>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</si>
  <si>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</si>
  <si>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</si>
  <si>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</si>
  <si>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</si>
  <si>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</si>
  <si>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</si>
  <si>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</si>
  <si>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</si>
  <si>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</si>
  <si>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</si>
  <si>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</si>
  <si>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</si>
  <si>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</si>
  <si>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</si>
  <si>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</si>
  <si>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</si>
  <si>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</si>
  <si>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</si>
  <si>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</si>
  <si>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</si>
  <si>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</si>
  <si>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</si>
  <si>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</si>
  <si>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</si>
  <si>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</si>
  <si>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</si>
  <si>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</si>
  <si>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</si>
  <si>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</si>
  <si>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</si>
  <si>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</si>
  <si>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</si>
  <si>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</si>
  <si>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</si>
  <si>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</si>
  <si>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</si>
  <si>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</si>
  <si>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</si>
  <si>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</si>
  <si>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</si>
  <si>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</si>
  <si>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</si>
  <si>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</si>
  <si>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</si>
  <si>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</si>
  <si>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</si>
  <si>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</si>
  <si>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</si>
  <si>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</si>
  <si>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</si>
  <si>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</si>
  <si>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</si>
  <si>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</si>
  <si>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</si>
  <si>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</si>
  <si>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</si>
  <si>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</si>
  <si>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</si>
  <si>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</si>
  <si>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</si>
  <si>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</si>
  <si>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</si>
  <si>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</si>
  <si>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</si>
  <si>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</si>
  <si>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</si>
  <si>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</si>
  <si>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</si>
  <si>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</si>
  <si>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</si>
  <si>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</si>
  <si>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</si>
  <si>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</si>
  <si>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</si>
  <si>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</si>
  <si>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</si>
  <si>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</si>
  <si>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</si>
  <si>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</si>
  <si>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</si>
  <si>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</si>
  <si>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</si>
  <si>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</si>
  <si>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</si>
  <si>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</si>
  <si>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</si>
  <si>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</si>
  <si>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</si>
  <si>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</si>
  <si>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</si>
  <si>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</si>
  <si>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</si>
  <si>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</si>
  <si>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</si>
  <si>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</si>
  <si>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</si>
  <si>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</si>
  <si>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</si>
  <si>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</si>
  <si>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</si>
  <si>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</si>
  <si>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</si>
  <si>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</si>
  <si>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</si>
  <si>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</si>
  <si>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</si>
  <si>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</si>
  <si>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</si>
  <si>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</si>
  <si>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</si>
  <si>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</si>
  <si>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</si>
  <si>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</si>
  <si>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</si>
  <si>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</si>
  <si>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</si>
  <si>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</si>
  <si>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</si>
  <si>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</si>
  <si>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</si>
  <si>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</si>
  <si>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</si>
  <si>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</si>
  <si>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</si>
  <si>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</si>
  <si>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</si>
  <si>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</si>
  <si>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</si>
  <si>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</si>
  <si>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</si>
  <si>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</si>
  <si>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</si>
  <si>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</si>
  <si>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</si>
  <si>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</si>
  <si>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</si>
  <si>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</si>
  <si>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</si>
  <si>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</si>
  <si>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</si>
  <si>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</si>
  <si>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</si>
  <si>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</si>
  <si>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</si>
  <si>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</si>
  <si>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</si>
  <si>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</si>
  <si>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</si>
  <si>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</si>
  <si>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</si>
  <si>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</si>
  <si>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</si>
  <si>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</si>
  <si>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</si>
  <si>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</si>
  <si>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</si>
  <si>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</si>
  <si>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</si>
  <si>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</si>
  <si>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</si>
  <si>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</si>
  <si>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</si>
  <si>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</si>
  <si>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</si>
  <si>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</si>
  <si>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</si>
  <si>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</si>
  <si>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</si>
  <si>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</si>
  <si>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</si>
  <si>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</si>
  <si>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</si>
  <si>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</si>
  <si>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</si>
  <si>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</si>
  <si>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</si>
  <si>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</si>
  <si>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</si>
  <si>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</si>
  <si>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</si>
  <si>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</si>
  <si>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</si>
  <si>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</si>
  <si>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</si>
  <si>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</si>
  <si>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</si>
  <si>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</si>
  <si>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</si>
  <si>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</si>
  <si>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</si>
  <si>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</si>
  <si>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</si>
  <si>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</si>
  <si>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</si>
  <si>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</si>
  <si>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</si>
  <si>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</si>
  <si>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</si>
  <si>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</si>
  <si>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</si>
  <si>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</si>
  <si>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</si>
  <si>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</si>
  <si>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</si>
  <si>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</si>
  <si>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</si>
  <si>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</si>
  <si>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</si>
  <si>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</si>
  <si>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</si>
  <si>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</si>
  <si>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</si>
  <si>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</si>
  <si>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</si>
  <si>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</si>
  <si>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</si>
  <si>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</si>
  <si>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</si>
  <si>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</si>
  <si>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</si>
  <si>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</si>
  <si>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</si>
  <si>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</si>
  <si>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</si>
  <si>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</si>
  <si>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</si>
  <si>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</si>
  <si>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</si>
  <si>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</si>
  <si>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</si>
  <si>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</si>
  <si>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</si>
  <si>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</si>
  <si>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</si>
  <si>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</si>
  <si>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</si>
  <si>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</si>
  <si>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</si>
  <si>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</si>
  <si>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</si>
  <si>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</si>
  <si>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</si>
  <si>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</si>
  <si>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</si>
  <si>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</si>
  <si>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</si>
  <si>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</si>
  <si>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</si>
  <si>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</si>
  <si>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</si>
  <si>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</si>
  <si>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</si>
  <si>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</si>
  <si>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</si>
  <si>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</si>
  <si>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</si>
  <si>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</si>
  <si>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</si>
  <si>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</si>
  <si>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</si>
  <si>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</si>
  <si>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</si>
  <si>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</si>
  <si>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</si>
  <si>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</si>
  <si>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</si>
  <si>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</si>
  <si>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</si>
  <si>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</si>
  <si>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</si>
  <si>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</si>
  <si>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</si>
  <si>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</si>
  <si>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</si>
  <si>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</si>
  <si>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</si>
  <si>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</si>
  <si>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</si>
  <si>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</si>
  <si>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</si>
  <si>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</si>
  <si>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</si>
  <si>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</si>
  <si>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</si>
  <si>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</si>
  <si>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</si>
  <si>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</si>
  <si>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</si>
  <si>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</si>
  <si>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</si>
  <si>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</si>
  <si>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</si>
  <si>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</si>
  <si>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</si>
  <si>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</si>
  <si>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</si>
  <si>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</si>
  <si>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</si>
  <si>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</si>
  <si>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</si>
  <si>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</si>
  <si>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</si>
  <si>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</si>
  <si>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</si>
  <si>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</si>
  <si>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</si>
  <si>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</si>
  <si>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</si>
  <si>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</si>
  <si>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</si>
  <si>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</si>
  <si>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</si>
  <si>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</si>
  <si>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</si>
  <si>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</si>
  <si>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</si>
  <si>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</si>
  <si>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</si>
  <si>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</si>
  <si>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</si>
  <si>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</si>
  <si>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</si>
  <si>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</si>
  <si>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</si>
  <si>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</si>
  <si>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</si>
  <si>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</si>
  <si>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</si>
  <si>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</si>
  <si>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</si>
  <si>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</si>
  <si>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</si>
  <si>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</si>
  <si>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</si>
  <si>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</si>
  <si>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</si>
  <si>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</si>
  <si>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</si>
  <si>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</si>
  <si>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</si>
  <si>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</si>
  <si>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</si>
  <si>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</si>
  <si>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</si>
  <si>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</si>
  <si>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</si>
  <si>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</si>
  <si>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</si>
  <si>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</si>
  <si>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</si>
  <si>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</si>
  <si>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</si>
  <si>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</si>
  <si>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</si>
  <si>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</si>
  <si>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</si>
  <si>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</si>
  <si>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</si>
  <si>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</si>
  <si>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</si>
  <si>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</si>
  <si>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</si>
  <si>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</si>
  <si>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</si>
  <si>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</si>
  <si>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</si>
  <si>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</si>
  <si>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</si>
  <si>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</si>
  <si>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</si>
  <si>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</si>
  <si>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</si>
  <si>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</si>
  <si>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</si>
  <si>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</si>
  <si>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</si>
  <si>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</si>
  <si>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</si>
  <si>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</si>
  <si>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</si>
  <si>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</si>
  <si>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</si>
  <si>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</si>
  <si>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</si>
  <si>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</si>
  <si>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</si>
  <si>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</si>
  <si>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</si>
  <si>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</si>
  <si>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</si>
  <si>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</si>
  <si>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</si>
  <si>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</si>
  <si>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</si>
  <si>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</si>
  <si>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</si>
  <si>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</si>
  <si>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</si>
  <si>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</si>
  <si>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</si>
  <si>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</si>
  <si>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</si>
  <si>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</si>
  <si>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</si>
  <si>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</si>
  <si>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</si>
  <si>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</si>
  <si>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</si>
  <si>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</si>
  <si>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</si>
  <si>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</si>
  <si>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</si>
  <si>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</si>
  <si>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</si>
  <si>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</si>
  <si>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</si>
  <si>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</si>
  <si>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</si>
  <si>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</si>
  <si>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</si>
  <si>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</si>
  <si>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</si>
  <si>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</si>
  <si>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</si>
  <si>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</si>
  <si>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</si>
  <si>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</si>
  <si>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</si>
  <si>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</si>
  <si>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</si>
  <si>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</si>
  <si>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</si>
  <si>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</si>
  <si>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</si>
  <si>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</si>
  <si>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</si>
  <si>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</si>
  <si>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</si>
  <si>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</si>
  <si>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</si>
  <si>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</si>
  <si>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</si>
  <si>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</si>
  <si>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</si>
  <si>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</si>
  <si>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</si>
  <si>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</si>
  <si>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</si>
  <si>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</si>
  <si>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</si>
  <si>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</si>
  <si>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</si>
  <si>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</si>
  <si>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</si>
  <si>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</si>
  <si>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</si>
  <si>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</si>
  <si>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</si>
  <si>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</si>
  <si>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</si>
  <si>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</si>
  <si>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</si>
  <si>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</si>
  <si>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</si>
  <si>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</si>
  <si>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</si>
  <si>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</si>
  <si>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</si>
  <si>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</si>
  <si>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</si>
  <si>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</si>
  <si>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</si>
  <si>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</si>
  <si>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</si>
  <si>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</si>
  <si>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</si>
  <si>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</si>
  <si>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</si>
  <si>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</si>
  <si>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</si>
  <si>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</si>
  <si>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</si>
  <si>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</si>
  <si>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</si>
  <si>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</si>
  <si>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</si>
  <si>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</si>
  <si>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</si>
  <si>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</si>
  <si>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</si>
  <si>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</si>
  <si>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</si>
  <si>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</si>
  <si>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</si>
  <si>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</si>
  <si>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</si>
  <si>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</si>
  <si>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</si>
  <si>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</si>
  <si>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</si>
  <si>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</si>
  <si>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</si>
  <si>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</si>
  <si>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</si>
  <si>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</si>
  <si>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</si>
  <si>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</si>
  <si>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</si>
  <si>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</si>
  <si>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</si>
  <si>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</si>
  <si>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</si>
  <si>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</si>
  <si>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</si>
  <si>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</si>
  <si>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</si>
  <si>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</si>
  <si>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</si>
  <si>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</si>
  <si>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</si>
  <si>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</si>
  <si>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</si>
  <si>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</si>
  <si>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</si>
  <si>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</si>
  <si>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</si>
  <si>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</si>
  <si>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</si>
  <si>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</si>
  <si>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</si>
  <si>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</si>
  <si>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</si>
  <si>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</si>
  <si>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</si>
  <si>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</si>
  <si>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</si>
  <si>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</si>
  <si>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</si>
  <si>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</si>
  <si>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</si>
  <si>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</si>
  <si>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</si>
  <si>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</si>
  <si>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</si>
  <si>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</si>
  <si>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</si>
  <si>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</si>
  <si>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</si>
  <si>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</si>
  <si>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</si>
  <si>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</si>
  <si>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</si>
  <si>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</si>
  <si>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</si>
  <si>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</si>
  <si>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</si>
  <si>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</si>
  <si>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</si>
  <si>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</si>
  <si>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</si>
  <si>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</si>
  <si>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</si>
  <si>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</si>
  <si>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</si>
  <si>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</si>
  <si>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</si>
  <si>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</si>
  <si>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</si>
  <si>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</si>
  <si>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</si>
  <si>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</si>
  <si>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</si>
  <si>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</si>
  <si>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</si>
  <si>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</si>
  <si>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</si>
  <si>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</si>
  <si>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</si>
  <si>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</si>
  <si>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</si>
  <si>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</si>
  <si>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</si>
  <si>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</si>
  <si>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</si>
  <si>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</si>
  <si>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</si>
  <si>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</si>
  <si>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</si>
  <si>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</si>
  <si>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</si>
  <si>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</si>
  <si>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</si>
  <si>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</si>
  <si>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</si>
  <si>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</si>
  <si>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</si>
  <si>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</si>
  <si>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</si>
  <si>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</si>
  <si>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</si>
  <si>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</si>
  <si>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</si>
  <si>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</si>
  <si>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</si>
  <si>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</si>
  <si>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</si>
  <si>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</si>
  <si>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</si>
  <si>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</si>
  <si>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</si>
  <si>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</si>
  <si>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</si>
  <si>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</si>
  <si>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</si>
  <si>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</si>
  <si>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</si>
  <si>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</si>
  <si>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</si>
  <si>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</si>
  <si>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</si>
  <si>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</si>
  <si>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</si>
  <si>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</si>
  <si>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</si>
  <si>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</si>
  <si>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</si>
  <si>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</si>
  <si>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</si>
  <si>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</si>
  <si>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</si>
  <si>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</si>
  <si>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</si>
  <si>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</si>
  <si>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</si>
  <si>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</si>
  <si>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</si>
  <si>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</si>
  <si>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</si>
  <si>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</si>
  <si>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</si>
  <si>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</si>
  <si>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</si>
  <si>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</si>
  <si>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</si>
  <si>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</si>
  <si>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</si>
  <si>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</si>
  <si>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</si>
  <si>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</si>
  <si>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</si>
  <si>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</si>
  <si>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</si>
  <si>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</si>
  <si>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</si>
  <si>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</si>
  <si>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</si>
  <si>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</si>
  <si>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</si>
  <si>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</si>
  <si>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</si>
  <si>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</si>
  <si>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</si>
  <si>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</si>
  <si>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</si>
  <si>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</si>
  <si>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</si>
  <si>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</si>
  <si>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</si>
  <si>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</si>
  <si>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</si>
  <si>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</si>
  <si>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</si>
  <si>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</si>
  <si>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</si>
  <si>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</si>
  <si>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</si>
  <si>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</si>
  <si>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</si>
  <si>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</si>
  <si>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</si>
  <si>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</si>
  <si>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</si>
  <si>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</si>
  <si>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</si>
  <si>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</si>
  <si>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</si>
  <si>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</si>
  <si>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</si>
  <si>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</si>
  <si>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</si>
  <si>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</si>
  <si>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</si>
  <si>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</si>
  <si>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</si>
  <si>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</si>
  <si>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</si>
  <si>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</si>
  <si>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</si>
  <si>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</si>
  <si>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</si>
  <si>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</si>
  <si>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</si>
  <si>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</si>
  <si>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</si>
  <si>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</si>
  <si>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</si>
  <si>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</si>
  <si>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</si>
  <si>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</si>
  <si>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</si>
  <si>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</si>
  <si>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</si>
  <si>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</si>
  <si>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</si>
  <si>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</si>
  <si>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</si>
  <si>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</si>
  <si>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</si>
  <si>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</si>
  <si>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</si>
  <si>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</si>
  <si>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</si>
  <si>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</si>
  <si>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</si>
  <si>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</si>
  <si>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</si>
  <si>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</si>
  <si>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</si>
  <si>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</si>
  <si>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</si>
  <si>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</si>
  <si>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</si>
  <si>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</si>
  <si>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</si>
  <si>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</si>
  <si>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</si>
  <si>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</si>
  <si>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</si>
  <si>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</si>
  <si>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</si>
  <si>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</si>
  <si>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</si>
  <si>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</si>
  <si>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</si>
  <si>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</si>
  <si>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</si>
  <si>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</si>
  <si>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</si>
  <si>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</si>
  <si>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</si>
  <si>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</si>
  <si>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</si>
  <si>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</si>
  <si>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</si>
  <si>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</si>
  <si>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</si>
  <si>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</si>
  <si>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</si>
  <si>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</si>
  <si>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</si>
  <si>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</si>
  <si>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</si>
  <si>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</si>
  <si>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</si>
  <si>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</si>
  <si>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</si>
  <si>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</si>
  <si>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</si>
  <si>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</si>
  <si>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</si>
  <si>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</si>
  <si>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</si>
  <si>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</si>
  <si>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</si>
  <si>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</si>
  <si>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</si>
  <si>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</si>
  <si>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</si>
  <si>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</si>
  <si>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</si>
  <si>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</si>
  <si>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</si>
  <si>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</si>
  <si>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</si>
  <si>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</si>
  <si>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</si>
  <si>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</si>
  <si>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</si>
  <si>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</si>
  <si>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</si>
  <si>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</si>
  <si>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</si>
  <si>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</si>
  <si>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</si>
  <si>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</si>
  <si>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</si>
  <si>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</si>
  <si>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</si>
  <si>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</si>
  <si>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</si>
  <si>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</si>
  <si>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</si>
  <si>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</si>
  <si>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</si>
  <si>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</si>
  <si>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</si>
  <si>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</si>
  <si>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</si>
  <si>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</si>
  <si>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</si>
  <si>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</si>
  <si>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</si>
  <si>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</si>
  <si>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</si>
  <si>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</si>
  <si>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</si>
  <si>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</si>
  <si>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</si>
  <si>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</si>
  <si>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</si>
  <si>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</si>
  <si>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</si>
  <si>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</si>
  <si>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</si>
  <si>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</si>
  <si>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</si>
  <si>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</si>
  <si>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</si>
  <si>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</si>
  <si>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</si>
  <si>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</si>
  <si>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</si>
  <si>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</si>
  <si>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</si>
  <si>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</si>
  <si>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</si>
  <si>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</si>
  <si>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</si>
  <si>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</si>
  <si>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</si>
  <si>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</si>
  <si>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</si>
  <si>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</si>
  <si>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</si>
  <si>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</si>
  <si>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</si>
  <si>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</si>
  <si>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</si>
  <si>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</si>
  <si>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</si>
  <si>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</si>
  <si>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</si>
  <si>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</si>
  <si>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</si>
  <si>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</si>
  <si>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</si>
  <si>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</si>
  <si>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</si>
  <si>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</si>
  <si>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</si>
  <si>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</si>
  <si>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</si>
  <si>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</si>
  <si>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</si>
  <si>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</si>
  <si>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</si>
  <si>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</si>
  <si>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</si>
  <si>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</si>
  <si>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</si>
  <si>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</si>
  <si>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</si>
  <si>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</si>
  <si>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</si>
  <si>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</si>
  <si>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</si>
  <si>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</si>
  <si>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</si>
  <si>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</si>
  <si>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</si>
  <si>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</si>
  <si>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</si>
  <si>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</si>
  <si>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</si>
  <si>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</si>
  <si>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</si>
  <si>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</si>
  <si>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</si>
  <si>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</si>
  <si>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</si>
  <si>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</si>
  <si>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</si>
  <si>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</si>
  <si>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</si>
  <si>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</si>
  <si>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</si>
  <si>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</si>
  <si>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</si>
  <si>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</si>
  <si>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</si>
  <si>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</si>
  <si>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</si>
  <si>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</si>
  <si>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</si>
  <si>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</si>
  <si>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</si>
  <si>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</si>
  <si>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</si>
  <si>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</si>
  <si>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</si>
  <si>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</si>
  <si>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</si>
  <si>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</si>
  <si>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</si>
  <si>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</si>
  <si>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</si>
  <si>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</si>
  <si>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</si>
  <si>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</si>
  <si>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</si>
  <si>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</si>
  <si>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</si>
  <si>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</si>
  <si>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</si>
  <si>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</si>
  <si>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</si>
  <si>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</si>
  <si>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</si>
  <si>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</si>
  <si>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</si>
  <si>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</si>
  <si>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</si>
  <si>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</si>
  <si>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</si>
  <si>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</si>
  <si>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</si>
  <si>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</si>
  <si>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</si>
  <si>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</si>
  <si>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</si>
  <si>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</si>
  <si>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</si>
  <si>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</si>
  <si>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</si>
  <si>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</si>
  <si>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</si>
  <si>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</si>
  <si>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</si>
  <si>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</si>
  <si>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</si>
  <si>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</si>
  <si>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</si>
  <si>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</si>
  <si>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</si>
  <si>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</si>
  <si>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</si>
  <si>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</si>
  <si>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</si>
  <si>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</si>
  <si>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</si>
  <si>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</si>
  <si>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</si>
  <si>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</si>
  <si>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</si>
  <si>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</si>
  <si>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</si>
  <si>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</si>
  <si>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</si>
  <si>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</si>
  <si>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</si>
  <si>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</si>
  <si>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</si>
  <si>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</si>
  <si>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</si>
  <si>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</si>
  <si>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</si>
  <si>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</si>
  <si>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</si>
  <si>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</si>
  <si>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</si>
  <si>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</si>
  <si>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</si>
  <si>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</si>
  <si>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</si>
  <si>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</si>
  <si>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</si>
  <si>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</si>
  <si>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</si>
  <si>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</si>
  <si>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</si>
  <si>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</si>
  <si>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</si>
  <si>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</si>
  <si>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</si>
  <si>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</si>
  <si>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</si>
  <si>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</si>
  <si>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</si>
  <si>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</si>
  <si>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</si>
  <si>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</si>
  <si>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</si>
  <si>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</si>
  <si>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</si>
  <si>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</si>
  <si>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</si>
  <si>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</si>
  <si>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</si>
  <si>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</si>
  <si>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</si>
  <si>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</si>
  <si>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</si>
  <si>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</si>
  <si>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</si>
  <si>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</si>
  <si>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</si>
  <si>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</si>
  <si>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</si>
  <si>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</si>
  <si>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</si>
  <si>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</si>
  <si>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</si>
  <si>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</si>
  <si>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</si>
  <si>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</si>
  <si>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</si>
  <si>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</si>
  <si>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</si>
  <si>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</si>
  <si>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</si>
  <si>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</si>
  <si>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</si>
  <si>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</si>
  <si>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</si>
  <si>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</si>
  <si>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</si>
  <si>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</si>
  <si>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</si>
  <si>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</si>
  <si>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</si>
  <si>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</si>
  <si>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</si>
  <si>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</si>
  <si>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</si>
  <si>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</si>
  <si>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</si>
  <si>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</si>
  <si>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</si>
  <si>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</si>
  <si>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</si>
  <si>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</si>
  <si>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</si>
  <si>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</si>
  <si>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</si>
  <si>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</si>
  <si>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</si>
  <si>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</si>
  <si>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</si>
  <si>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</si>
  <si>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</si>
  <si>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</si>
  <si>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</si>
  <si>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</si>
  <si>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</si>
  <si>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</si>
  <si>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</si>
  <si>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</si>
  <si>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</si>
  <si>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</si>
  <si>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</si>
  <si>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</si>
  <si>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</si>
  <si>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</si>
  <si>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</si>
  <si>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</si>
  <si>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</si>
  <si>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</si>
  <si>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</si>
  <si>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</si>
  <si>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</si>
  <si>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</si>
  <si>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</si>
  <si>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</si>
  <si>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</si>
  <si>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</si>
  <si>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</si>
  <si>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</si>
  <si>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</si>
  <si>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</si>
  <si>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</si>
  <si>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</si>
  <si>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</si>
  <si>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</si>
  <si>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</si>
  <si>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</si>
  <si>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</si>
  <si>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</si>
  <si>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</si>
  <si>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</si>
  <si>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</si>
  <si>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</si>
  <si>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</si>
  <si>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</si>
  <si>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</si>
  <si>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</si>
  <si>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</si>
  <si>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</si>
  <si>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</si>
  <si>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</si>
  <si>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</si>
  <si>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</si>
  <si>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</si>
  <si>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</si>
  <si>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</si>
  <si>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</si>
  <si>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</si>
  <si>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</si>
  <si>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</si>
  <si>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</si>
  <si>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</si>
  <si>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</si>
  <si>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</si>
  <si>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</si>
  <si>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</si>
  <si>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</si>
  <si>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</si>
  <si>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</si>
  <si>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</si>
  <si>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</si>
  <si>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</si>
  <si>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</si>
  <si>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</si>
  <si>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</si>
  <si>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</si>
  <si>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</si>
  <si>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</si>
  <si>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</si>
  <si>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</si>
  <si>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</si>
  <si>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</si>
  <si>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</si>
  <si>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</si>
  <si>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</si>
  <si>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</si>
  <si>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</si>
  <si>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</si>
  <si>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</si>
  <si>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</si>
  <si>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</si>
  <si>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</si>
  <si>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</si>
  <si>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</si>
  <si>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</si>
  <si>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</si>
  <si>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</si>
  <si>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</si>
  <si>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</si>
  <si>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</si>
  <si>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</si>
  <si>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</si>
  <si>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</si>
  <si>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</si>
  <si>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</si>
  <si>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</si>
  <si>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</si>
  <si>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</si>
  <si>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</si>
  <si>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</si>
  <si>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</si>
  <si>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</si>
  <si>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</si>
  <si>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</si>
  <si>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</si>
  <si>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</si>
  <si>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</si>
  <si>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</si>
  <si>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</si>
  <si>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</si>
  <si>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</si>
  <si>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</si>
  <si>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</si>
  <si>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</si>
  <si>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</si>
  <si>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</si>
  <si>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</si>
  <si>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</si>
  <si>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</si>
  <si>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</si>
  <si>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</si>
  <si>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</si>
  <si>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</si>
  <si>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</si>
  <si>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</si>
  <si>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</si>
  <si>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</si>
  <si>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</si>
  <si>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</si>
  <si>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</si>
  <si>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</si>
  <si>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</si>
  <si>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</si>
  <si>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</si>
  <si>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</si>
  <si>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</si>
  <si>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</si>
  <si>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</si>
  <si>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</si>
  <si>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</si>
  <si>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</si>
  <si>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</si>
  <si>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</si>
  <si>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</si>
  <si>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</si>
  <si>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</si>
  <si>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</si>
  <si>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</si>
  <si>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</si>
  <si>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</si>
  <si>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</si>
  <si>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</si>
  <si>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</si>
  <si>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</si>
  <si>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</si>
  <si>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</si>
  <si>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</si>
  <si>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</si>
  <si>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</si>
  <si>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</si>
  <si>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</si>
  <si>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</si>
  <si>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</si>
  <si>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</si>
  <si>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</si>
  <si>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</si>
  <si>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</si>
  <si>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</si>
  <si>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</si>
  <si>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</si>
  <si>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</si>
  <si>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</si>
  <si>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</si>
  <si>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</si>
  <si>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</si>
  <si>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</si>
  <si>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</si>
  <si>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</si>
  <si>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</si>
  <si>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</si>
  <si>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</si>
  <si>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</si>
  <si>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</si>
  <si>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</si>
  <si>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</si>
  <si>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</si>
  <si>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</si>
  <si>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</si>
  <si>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</si>
  <si>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</si>
  <si>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</si>
  <si>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</si>
  <si>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</si>
  <si>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</si>
  <si>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</si>
  <si>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</si>
  <si>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</si>
  <si>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</si>
  <si>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</si>
  <si>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</si>
  <si>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</si>
  <si>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</si>
  <si>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</si>
  <si>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</si>
  <si>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</si>
  <si>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</si>
  <si>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</si>
  <si>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</si>
  <si>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</si>
  <si>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</si>
  <si>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</si>
  <si>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</si>
  <si>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</si>
  <si>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</si>
  <si>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</si>
  <si>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</si>
  <si>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</si>
  <si>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</si>
  <si>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</si>
  <si>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</si>
  <si>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</si>
  <si>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</si>
  <si>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</si>
  <si>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</si>
  <si>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</si>
  <si>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</si>
  <si>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</si>
  <si>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</si>
  <si>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</si>
  <si>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</si>
  <si>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</si>
  <si>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</si>
  <si>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</si>
  <si>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</si>
  <si>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</si>
  <si>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</si>
  <si>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</si>
  <si>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</si>
  <si>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</si>
  <si>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</si>
  <si>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</si>
  <si>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</si>
  <si>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</si>
  <si>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</si>
  <si>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</si>
  <si>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</si>
  <si>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</si>
  <si>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</si>
  <si>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</si>
  <si>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</si>
  <si>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</si>
  <si>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</si>
  <si>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</si>
  <si>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</si>
  <si>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</si>
  <si>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</si>
  <si>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</si>
  <si>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</si>
  <si>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</si>
  <si>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</si>
  <si>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</si>
  <si>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</si>
  <si>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</si>
  <si>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</si>
  <si>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</si>
  <si>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</si>
  <si>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</si>
  <si>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</si>
  <si>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</si>
  <si>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</si>
  <si>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</si>
  <si>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</si>
  <si>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</si>
  <si>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</si>
  <si>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</si>
  <si>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</si>
  <si>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</si>
  <si>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</si>
  <si>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</si>
  <si>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</si>
  <si>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</si>
  <si>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</si>
  <si>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</si>
  <si>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</si>
  <si>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</si>
  <si>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</si>
  <si>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</si>
  <si>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</si>
  <si>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</si>
  <si>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</si>
  <si>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</si>
  <si>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</si>
  <si>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</si>
  <si>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</si>
  <si>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</si>
  <si>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</si>
  <si>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</si>
  <si>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</si>
  <si>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</si>
  <si>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</si>
  <si>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</si>
  <si>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</si>
  <si>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</si>
  <si>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</si>
  <si>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</si>
  <si>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</si>
  <si>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</si>
  <si>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</si>
  <si>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</si>
  <si>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</si>
  <si>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</si>
  <si>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</si>
  <si>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</si>
  <si>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</si>
  <si>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</si>
  <si>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</si>
  <si>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</si>
  <si>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</si>
  <si>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</si>
  <si>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</si>
  <si>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</si>
  <si>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</si>
  <si>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</si>
  <si>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</si>
  <si>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</si>
  <si>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</si>
  <si>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</si>
  <si>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</si>
  <si>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</si>
  <si>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</si>
  <si>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</si>
  <si>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</si>
  <si>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</si>
  <si>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</si>
  <si>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</si>
  <si>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</si>
  <si>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</si>
  <si>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</si>
  <si>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</si>
  <si>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</si>
  <si>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</si>
  <si>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</si>
  <si>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</si>
  <si>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</si>
  <si>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</si>
  <si>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</si>
  <si>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</si>
  <si>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</si>
  <si>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</si>
  <si>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</si>
  <si>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</si>
  <si>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</si>
  <si>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</si>
  <si>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</si>
  <si>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</si>
  <si>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</si>
  <si>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</si>
  <si>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</si>
  <si>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</si>
  <si>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</si>
  <si>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</si>
  <si>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</si>
  <si>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</si>
  <si>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</si>
  <si>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</si>
  <si>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</si>
  <si>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</si>
  <si>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</si>
  <si>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</si>
  <si>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</si>
  <si>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</si>
  <si>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</si>
  <si>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</si>
  <si>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</si>
  <si>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</si>
  <si>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</si>
  <si>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</si>
  <si>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</si>
  <si>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</si>
  <si>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</si>
  <si>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</si>
  <si>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</si>
  <si>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</si>
  <si>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</si>
  <si>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</si>
  <si>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</si>
  <si>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</si>
  <si>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</si>
  <si>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</si>
  <si>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</si>
  <si>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</si>
  <si>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</si>
  <si>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</si>
  <si>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</si>
  <si>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</si>
  <si>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</si>
  <si>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</si>
  <si>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</si>
  <si>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</si>
  <si>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</si>
  <si>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</si>
  <si>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</si>
  <si>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</si>
  <si>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</si>
  <si>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</si>
  <si>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</si>
  <si>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</si>
  <si>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</si>
  <si>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</si>
  <si>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</si>
  <si>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</si>
  <si>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</si>
  <si>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</si>
  <si>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</si>
  <si>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</si>
  <si>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</si>
  <si>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</si>
  <si>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</si>
  <si>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</si>
  <si>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</si>
  <si>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</si>
  <si>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</si>
  <si>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</si>
  <si>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</si>
  <si>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</si>
  <si>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</si>
  <si>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</si>
  <si>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</si>
  <si>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</si>
  <si>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</si>
  <si>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</si>
  <si>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</si>
  <si>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</si>
  <si>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</si>
  <si>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</si>
  <si>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</si>
  <si>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</si>
  <si>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</si>
  <si>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</si>
  <si>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</si>
  <si>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</si>
  <si>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</si>
  <si>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</si>
  <si>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</si>
  <si>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</si>
  <si>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</si>
  <si>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</si>
  <si>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</si>
  <si>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</si>
  <si>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</si>
  <si>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</si>
  <si>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</si>
  <si>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</si>
  <si>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</si>
  <si>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</si>
  <si>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</si>
  <si>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</si>
  <si>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</si>
  <si>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</si>
  <si>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</si>
  <si>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</si>
  <si>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</si>
  <si>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</si>
  <si>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</si>
  <si>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</si>
  <si>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</si>
  <si>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</si>
  <si>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</si>
  <si>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</si>
  <si>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</si>
  <si>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</si>
  <si>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</si>
  <si>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</si>
  <si>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</si>
  <si>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</si>
  <si>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</si>
  <si>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</si>
  <si>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</si>
  <si>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</si>
  <si>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</si>
  <si>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</si>
  <si>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</si>
  <si>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</si>
  <si>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</si>
  <si>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</si>
  <si>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</si>
  <si>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</si>
  <si>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</si>
  <si>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</si>
  <si>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</si>
  <si>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</si>
  <si>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</si>
  <si>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</si>
  <si>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</si>
  <si>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</si>
  <si>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</si>
  <si>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</si>
  <si>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</si>
  <si>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</si>
  <si>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</si>
  <si>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</si>
  <si>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</si>
  <si>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</si>
  <si>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</si>
  <si>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</si>
  <si>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</si>
  <si>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</si>
  <si>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</si>
  <si>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</si>
  <si>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</si>
  <si>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</si>
  <si>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</si>
  <si>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</si>
  <si>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</si>
  <si>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</si>
  <si>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</si>
  <si>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</si>
  <si>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</si>
  <si>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</si>
  <si>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</si>
  <si>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</si>
  <si>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</si>
  <si>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</si>
  <si>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</si>
  <si>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</si>
  <si>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</si>
  <si>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</si>
  <si>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</si>
  <si>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</si>
  <si>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</si>
  <si>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</si>
  <si>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</si>
  <si>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</si>
  <si>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</si>
  <si>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</si>
  <si>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</si>
  <si>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</si>
  <si>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</si>
  <si>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</si>
  <si>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</si>
  <si>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</si>
  <si>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</si>
  <si>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</si>
  <si>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</si>
  <si>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</si>
  <si>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</si>
  <si>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</si>
  <si>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</si>
  <si>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</si>
  <si>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</si>
  <si>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</si>
  <si>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</si>
  <si>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</si>
  <si>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</si>
  <si>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</si>
  <si>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</si>
  <si>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</si>
  <si>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</si>
  <si>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</si>
  <si>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</si>
  <si>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</si>
  <si>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</si>
  <si>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</si>
  <si>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</si>
  <si>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</si>
  <si>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</si>
  <si>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</si>
  <si>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</si>
  <si>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</si>
  <si>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</si>
  <si>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</si>
  <si>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</si>
  <si>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</si>
  <si>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</si>
  <si>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</si>
  <si>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</si>
  <si>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</si>
  <si>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</si>
  <si>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</si>
  <si>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</si>
  <si>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</si>
  <si>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</si>
  <si>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</si>
  <si>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</si>
  <si>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</si>
  <si>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</si>
  <si>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</si>
  <si>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</si>
  <si>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</si>
  <si>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</si>
  <si>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</si>
  <si>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</si>
  <si>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</si>
  <si>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</si>
  <si>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</si>
  <si>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</si>
  <si>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</si>
  <si>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</si>
  <si>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</si>
  <si>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</si>
  <si>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</si>
  <si>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</si>
  <si>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</si>
  <si>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</si>
  <si>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</si>
  <si>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</si>
  <si>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</si>
  <si>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</si>
  <si>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</si>
  <si>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</si>
  <si>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</si>
  <si>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</si>
  <si>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</si>
  <si>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</si>
  <si>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</si>
  <si>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</si>
  <si>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</si>
  <si>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</si>
  <si>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</si>
  <si>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</si>
  <si>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</si>
  <si>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</si>
  <si>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</si>
  <si>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</si>
  <si>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</si>
  <si>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</si>
  <si>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</si>
  <si>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</si>
  <si>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</si>
  <si>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</si>
  <si>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</si>
  <si>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</si>
  <si>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</si>
  <si>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</si>
  <si>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</si>
  <si>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</si>
  <si>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</si>
  <si>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</si>
  <si>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</si>
  <si>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</si>
  <si>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</si>
  <si>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</si>
  <si>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</si>
  <si>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</si>
  <si>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</si>
  <si>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</si>
  <si>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</si>
  <si>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</si>
  <si>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</si>
  <si>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</si>
  <si>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</si>
  <si>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</si>
  <si>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</si>
  <si>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</si>
  <si>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</si>
  <si>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</si>
  <si>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</si>
  <si>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</si>
  <si>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</si>
  <si>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</si>
  <si>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</si>
  <si>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</si>
  <si>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</si>
  <si>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</si>
  <si>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</si>
  <si>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</si>
  <si>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</si>
  <si>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</si>
  <si>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</si>
  <si>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</si>
  <si>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</si>
  <si>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</si>
  <si>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</si>
  <si>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</si>
  <si>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</si>
  <si>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</si>
  <si>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</si>
  <si>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</si>
  <si>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</si>
  <si>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</si>
  <si>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</si>
  <si>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</si>
  <si>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</si>
  <si>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</si>
  <si>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</si>
  <si>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</si>
  <si>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</si>
  <si>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</si>
  <si>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</si>
  <si>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</si>
  <si>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</si>
  <si>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</si>
  <si>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</si>
  <si>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</si>
  <si>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</si>
  <si>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</si>
  <si>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</si>
  <si>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</si>
  <si>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</si>
  <si>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</si>
  <si>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</si>
  <si>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</si>
  <si>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</si>
  <si>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</si>
  <si>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</si>
  <si>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</si>
  <si>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</si>
  <si>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</si>
  <si>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</si>
  <si>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</si>
  <si>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</si>
  <si>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</si>
  <si>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</si>
  <si>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</si>
  <si>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</si>
  <si>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</si>
  <si>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</si>
  <si>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</si>
  <si>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</si>
  <si>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</si>
  <si>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</si>
  <si>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</si>
  <si>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</si>
  <si>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</si>
  <si>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</si>
  <si>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</si>
  <si>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</si>
  <si>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</si>
  <si>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</si>
  <si>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</si>
  <si>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</si>
  <si>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</si>
  <si>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</si>
  <si>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</si>
  <si>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</si>
  <si>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</si>
  <si>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</si>
  <si>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</si>
  <si>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</si>
  <si>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</si>
  <si>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</si>
  <si>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</si>
  <si>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</si>
  <si>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</si>
  <si>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</si>
  <si>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</si>
  <si>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</si>
  <si>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</si>
  <si>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</si>
  <si>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</si>
  <si>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</si>
  <si>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</si>
  <si>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</si>
  <si>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</si>
  <si>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</si>
  <si>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</si>
  <si>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</si>
  <si>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</si>
  <si>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</si>
  <si>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</si>
  <si>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</si>
  <si>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</si>
  <si>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</si>
  <si>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</si>
  <si>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</si>
  <si>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</si>
  <si>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</si>
  <si>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</si>
  <si>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</si>
  <si>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</si>
  <si>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</si>
  <si>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</si>
  <si>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</si>
  <si>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</si>
  <si>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</si>
  <si>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</si>
  <si>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</si>
  <si>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</si>
  <si>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</si>
  <si>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</si>
  <si>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</si>
  <si>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</si>
  <si>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</si>
  <si>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</si>
  <si>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</si>
  <si>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</si>
  <si>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</si>
  <si>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</si>
  <si>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</si>
  <si>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</si>
  <si>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</si>
  <si>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</si>
  <si>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</si>
  <si>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</si>
  <si>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</si>
  <si>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</si>
  <si>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</si>
  <si>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</si>
  <si>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</si>
  <si>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</si>
  <si>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</si>
  <si>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</si>
  <si>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</si>
  <si>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</si>
  <si>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</si>
  <si>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</si>
  <si>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</si>
  <si>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</si>
  <si>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</si>
  <si>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</si>
  <si>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</si>
  <si>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</si>
  <si>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</si>
  <si>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</si>
  <si>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</si>
  <si>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</si>
  <si>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</si>
  <si>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</si>
  <si>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</si>
  <si>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</si>
  <si>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</si>
  <si>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</si>
  <si>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</si>
  <si>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</si>
  <si>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</si>
  <si>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</si>
  <si>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</si>
  <si>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</si>
  <si>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</si>
  <si>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</si>
  <si>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</si>
  <si>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</si>
  <si>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</si>
  <si>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</si>
  <si>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</si>
  <si>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</si>
  <si>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</si>
  <si>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</si>
  <si>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</si>
  <si>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</si>
  <si>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</si>
  <si>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</si>
  <si>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</si>
  <si>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</si>
  <si>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</si>
  <si>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</si>
  <si>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</si>
  <si>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</si>
  <si>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</si>
  <si>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</si>
  <si>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</si>
  <si>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</si>
  <si>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</si>
  <si>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</si>
  <si>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</si>
  <si>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</si>
  <si>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</si>
  <si>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</si>
  <si>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</si>
  <si>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</si>
  <si>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</si>
  <si>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</si>
  <si>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</si>
  <si>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</si>
  <si>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</si>
  <si>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</si>
  <si>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</si>
  <si>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</si>
  <si>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</si>
  <si>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</si>
  <si>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</si>
  <si>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</si>
  <si>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</si>
  <si>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</si>
  <si>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</si>
  <si>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</si>
  <si>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</si>
  <si>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</si>
  <si>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</si>
  <si>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</si>
  <si>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</si>
  <si>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</si>
  <si>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</si>
  <si>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</si>
  <si>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</si>
  <si>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</si>
  <si>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</si>
  <si>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</si>
  <si>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</si>
  <si>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</si>
  <si>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</si>
  <si>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</si>
  <si>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</si>
  <si>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</si>
  <si>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</si>
  <si>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</si>
  <si>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</si>
  <si>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</si>
  <si>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</si>
  <si>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</si>
  <si>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</si>
  <si>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</si>
  <si>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</si>
  <si>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</si>
  <si>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</si>
  <si>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</si>
  <si>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</si>
  <si>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</si>
  <si>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</si>
  <si>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</si>
  <si>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</si>
  <si>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</si>
  <si>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</si>
  <si>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</si>
  <si>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</si>
  <si>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</si>
  <si>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</si>
  <si>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</si>
  <si>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</si>
  <si>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</si>
  <si>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</si>
  <si>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</si>
  <si>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</si>
  <si>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</si>
  <si>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</si>
  <si>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</si>
  <si>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</si>
  <si>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</si>
  <si>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</si>
  <si>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</si>
  <si>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</si>
  <si>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</si>
  <si>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</si>
  <si>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</si>
  <si>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</si>
  <si>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</si>
  <si>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</si>
  <si>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</si>
  <si>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</si>
  <si>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</si>
  <si>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</si>
  <si>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</si>
  <si>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</si>
  <si>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</si>
  <si>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</si>
  <si>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</si>
  <si>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</si>
  <si>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</si>
  <si>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</si>
  <si>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</si>
  <si>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</si>
  <si>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</si>
  <si>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</si>
  <si>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</si>
  <si>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</si>
  <si>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</si>
  <si>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</si>
  <si>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</si>
  <si>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</si>
  <si>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</si>
  <si>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</si>
  <si>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</si>
  <si>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</si>
  <si>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</si>
  <si>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</si>
  <si>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</si>
  <si>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</si>
  <si>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</si>
  <si>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</si>
  <si>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</si>
  <si>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</si>
  <si>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</si>
  <si>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</si>
  <si>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</si>
  <si>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</si>
  <si>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</si>
  <si>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</si>
  <si>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</si>
  <si>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</si>
  <si>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</si>
  <si>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</si>
  <si>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</si>
  <si>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</si>
  <si>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</si>
  <si>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</si>
  <si>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</si>
  <si>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</si>
  <si>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</si>
  <si>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</si>
  <si>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</si>
  <si>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</si>
  <si>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</si>
  <si>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</si>
  <si>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</si>
  <si>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</si>
  <si>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</si>
  <si>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</si>
  <si>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</si>
  <si>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</si>
  <si>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</si>
  <si>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</si>
  <si>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</si>
  <si>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</si>
  <si>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</si>
  <si>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</si>
  <si>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</si>
  <si>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</si>
  <si>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</si>
  <si>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</si>
  <si>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</si>
  <si>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</si>
  <si>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</si>
  <si>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</si>
  <si>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</si>
  <si>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</si>
  <si>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</si>
  <si>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</si>
  <si>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</si>
  <si>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</si>
  <si>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</si>
  <si>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</si>
  <si>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</si>
  <si>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</si>
  <si>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</si>
  <si>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</si>
  <si>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</si>
  <si>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</si>
  <si>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</si>
  <si>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</si>
  <si>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</si>
  <si>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</si>
  <si>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</si>
  <si>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</si>
  <si>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</si>
  <si>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</si>
  <si>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</si>
  <si>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</si>
  <si>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</si>
  <si>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</si>
  <si>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</si>
  <si>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</si>
  <si>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</si>
  <si>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</si>
  <si>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</si>
  <si>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</si>
  <si>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</si>
  <si>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</si>
  <si>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</si>
  <si>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</si>
  <si>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</si>
  <si>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</si>
  <si>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</si>
  <si>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</si>
  <si>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</si>
  <si>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</si>
  <si>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</si>
  <si>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</si>
  <si>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</si>
  <si>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</si>
  <si>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</si>
  <si>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</si>
  <si>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</si>
  <si>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</si>
  <si>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</si>
  <si>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</si>
  <si>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</si>
  <si>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</si>
  <si>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</si>
  <si>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</si>
  <si>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</si>
  <si>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</si>
  <si>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</si>
  <si>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</si>
  <si>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</si>
  <si>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</si>
  <si>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</si>
  <si>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</si>
  <si>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</si>
  <si>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</si>
  <si>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</si>
  <si>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</si>
  <si>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</si>
  <si>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</si>
  <si>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</si>
  <si>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</si>
  <si>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</si>
  <si>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</si>
  <si>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</si>
  <si>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</si>
  <si>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</si>
  <si>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</si>
  <si>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</si>
  <si>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</si>
  <si>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</si>
  <si>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</si>
  <si>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</si>
  <si>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</si>
  <si>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</si>
  <si>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</si>
  <si>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</si>
  <si>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</si>
  <si>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</si>
  <si>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</si>
  <si>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</si>
  <si>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</si>
  <si>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</si>
  <si>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</si>
  <si>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</si>
  <si>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</si>
  <si>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</si>
  <si>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</si>
  <si>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</si>
  <si>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</si>
  <si>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</si>
  <si>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</si>
  <si>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</si>
  <si>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</si>
  <si>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</si>
  <si>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</si>
  <si>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</si>
  <si>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</si>
  <si>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</si>
  <si>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</si>
  <si>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</si>
  <si>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</si>
  <si>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</si>
  <si>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</si>
  <si>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</si>
  <si>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</si>
  <si>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</si>
  <si>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</si>
  <si>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</si>
  <si>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</si>
  <si>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</si>
  <si>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</si>
  <si>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</si>
  <si>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</si>
  <si>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</si>
  <si>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</si>
  <si>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</si>
  <si>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</si>
  <si>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</si>
  <si>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</si>
  <si>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</si>
  <si>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</si>
  <si>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</si>
  <si>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</si>
  <si>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</si>
  <si>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</si>
  <si>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</si>
  <si>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</si>
  <si>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</si>
  <si>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</si>
  <si>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</si>
  <si>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</si>
  <si>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</si>
  <si>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</si>
  <si>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</si>
  <si>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</si>
  <si>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</si>
  <si>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</si>
  <si>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</si>
  <si>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</si>
  <si>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</si>
  <si>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</si>
  <si>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</si>
  <si>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</si>
  <si>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</si>
  <si>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</si>
  <si>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</si>
  <si>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</si>
  <si>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</si>
  <si>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</si>
  <si>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</si>
  <si>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</si>
  <si>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</si>
  <si>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</si>
  <si>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</si>
  <si>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</si>
  <si>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</si>
  <si>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</si>
  <si>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</si>
  <si>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</si>
  <si>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</si>
  <si>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</si>
  <si>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</si>
  <si>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</si>
  <si>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</si>
  <si>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</si>
  <si>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</si>
  <si>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</si>
  <si>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</si>
  <si>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</si>
  <si>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</si>
  <si>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</si>
  <si>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</si>
  <si>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</si>
  <si>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</si>
  <si>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</si>
  <si>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</si>
  <si>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</si>
  <si>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</si>
  <si>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</si>
  <si>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</si>
  <si>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</si>
  <si>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</si>
  <si>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</si>
  <si>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</si>
  <si>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</si>
  <si>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</si>
  <si>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</si>
  <si>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</si>
  <si>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</si>
  <si>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</si>
  <si>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</si>
  <si>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</si>
  <si>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</si>
  <si>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</si>
  <si>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</si>
  <si>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</si>
  <si>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</si>
  <si>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</si>
  <si>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</si>
  <si>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</si>
  <si>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</si>
  <si>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</si>
  <si>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</si>
  <si>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</si>
  <si>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</si>
  <si>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</si>
  <si>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</si>
  <si>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</si>
  <si>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</si>
  <si>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</si>
  <si>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</si>
  <si>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</si>
  <si>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</si>
  <si>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</si>
  <si>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</si>
  <si>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</si>
  <si>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</si>
  <si>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</si>
  <si>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</si>
  <si>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</si>
  <si>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</si>
  <si>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</si>
  <si>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</si>
  <si>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</si>
  <si>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</si>
  <si>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</si>
  <si>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</si>
  <si>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</si>
  <si>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</si>
  <si>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</si>
  <si>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</si>
  <si>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</si>
  <si>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</si>
  <si>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</si>
  <si>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</si>
  <si>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</si>
  <si>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</si>
  <si>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</si>
  <si>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</si>
  <si>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</si>
  <si>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</si>
  <si>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</si>
  <si>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</si>
  <si>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</si>
  <si>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</si>
  <si>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</si>
  <si>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</si>
  <si>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</si>
  <si>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</si>
  <si>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</si>
  <si>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</si>
  <si>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</si>
  <si>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</si>
  <si>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</si>
  <si>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</si>
  <si>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</si>
  <si>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</si>
  <si>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</si>
  <si>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</si>
  <si>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</si>
  <si>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</si>
  <si>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</si>
  <si>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</si>
  <si>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</si>
  <si>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</si>
  <si>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</si>
  <si>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</si>
  <si>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</si>
  <si>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</si>
  <si>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</si>
  <si>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</si>
  <si>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</si>
  <si>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</si>
  <si>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</si>
  <si>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</si>
  <si>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</si>
  <si>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</si>
  <si>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</si>
  <si>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</si>
  <si>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</si>
  <si>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</si>
  <si>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</si>
  <si>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</si>
  <si>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</si>
  <si>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</si>
  <si>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</si>
  <si>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</si>
  <si>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</si>
  <si>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</si>
  <si>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</si>
  <si>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</si>
  <si>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</si>
  <si>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</si>
  <si>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</si>
  <si>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</si>
  <si>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</si>
  <si>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</si>
  <si>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</si>
  <si>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</si>
  <si>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</si>
  <si>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</si>
  <si>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</si>
  <si>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</si>
  <si>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</si>
  <si>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</si>
  <si>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</si>
  <si>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</si>
  <si>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</si>
  <si>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</si>
  <si>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</si>
  <si>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</si>
  <si>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</si>
  <si>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</si>
  <si>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</si>
  <si>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</si>
  <si>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</si>
  <si>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</si>
  <si>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</si>
  <si>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</si>
  <si>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</si>
  <si>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</si>
  <si>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</si>
  <si>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</si>
  <si>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</si>
  <si>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</si>
  <si>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</si>
  <si>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</si>
  <si>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</si>
  <si>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</si>
  <si>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</si>
  <si>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</si>
  <si>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</si>
  <si>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</si>
  <si>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</si>
  <si>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</si>
  <si>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</si>
  <si>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</si>
  <si>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</si>
  <si>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</si>
  <si>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</si>
  <si>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</si>
  <si>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</si>
  <si>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</si>
  <si>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</si>
  <si>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</si>
  <si>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</si>
  <si>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</si>
  <si>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</si>
  <si>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</si>
  <si>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</si>
  <si>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</si>
  <si>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</si>
  <si>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</si>
  <si>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</si>
  <si>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</si>
  <si>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</si>
  <si>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</si>
  <si>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</si>
  <si>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</si>
  <si>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</si>
  <si>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</si>
  <si>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</si>
  <si>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</si>
  <si>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</si>
  <si>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</si>
  <si>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</si>
  <si>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</si>
  <si>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</si>
  <si>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</si>
  <si>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</si>
  <si>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</si>
  <si>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</si>
  <si>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</si>
  <si>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</si>
  <si>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</si>
  <si>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</si>
  <si>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</si>
  <si>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</si>
  <si>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</si>
  <si>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</si>
  <si>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</si>
  <si>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</si>
  <si>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</si>
  <si>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</si>
  <si>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</si>
  <si>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</si>
  <si>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</si>
  <si>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</si>
  <si>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</si>
  <si>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</si>
  <si>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</si>
  <si>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</si>
  <si>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</si>
  <si>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</si>
  <si>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</si>
  <si>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</si>
  <si>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</si>
  <si>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</si>
  <si>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</si>
  <si>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</si>
  <si>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</si>
  <si>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</si>
  <si>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</si>
  <si>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</si>
  <si>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</si>
  <si>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</si>
  <si>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</si>
  <si>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</si>
  <si>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</si>
  <si>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</si>
  <si>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</si>
  <si>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</si>
  <si>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</si>
  <si>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</si>
  <si>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</si>
  <si>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</si>
  <si>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</si>
  <si>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</si>
  <si>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</si>
  <si>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</si>
  <si>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</si>
  <si>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</si>
  <si>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</si>
  <si>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</si>
  <si>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</si>
  <si>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</si>
  <si>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</si>
  <si>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</si>
  <si>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</si>
  <si>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</si>
  <si>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</si>
  <si>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</si>
  <si>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</si>
  <si>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</si>
  <si>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</si>
  <si>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</si>
  <si>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</si>
  <si>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</si>
  <si>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</si>
  <si>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</si>
  <si>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</si>
  <si>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</si>
  <si>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</si>
  <si>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</si>
  <si>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</si>
  <si>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</si>
  <si>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</si>
  <si>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</si>
  <si>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</si>
  <si>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</si>
  <si>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</si>
  <si>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</si>
  <si>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</si>
  <si>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</si>
  <si>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</si>
  <si>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</si>
  <si>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</si>
  <si>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</si>
  <si>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</si>
  <si>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</si>
  <si>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</si>
  <si>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</si>
  <si>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</si>
  <si>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</si>
  <si>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</si>
  <si>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</si>
  <si>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</si>
  <si>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</si>
  <si>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</si>
  <si>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</si>
  <si>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</si>
  <si>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</si>
  <si>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</si>
  <si>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</si>
  <si>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</si>
  <si>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</si>
  <si>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</si>
  <si>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</si>
  <si>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</si>
  <si>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</si>
  <si>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</si>
  <si>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</si>
  <si>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</si>
  <si>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</si>
  <si>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</si>
  <si>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</si>
  <si>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</si>
  <si>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</si>
  <si>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</si>
  <si>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</si>
  <si>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</si>
  <si>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</si>
  <si>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</si>
  <si>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</si>
  <si>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</si>
  <si>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</si>
  <si>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</si>
  <si>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</si>
  <si>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</si>
  <si>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</si>
  <si>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</si>
  <si>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</si>
  <si>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</si>
  <si>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</si>
  <si>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</si>
  <si>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</si>
  <si>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</si>
  <si>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</si>
  <si>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</si>
  <si>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</si>
  <si>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</si>
  <si>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</si>
  <si>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</si>
  <si>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</si>
  <si>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</si>
  <si>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</si>
  <si>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</si>
  <si>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</si>
  <si>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</si>
  <si>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</si>
  <si>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</si>
  <si>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</si>
  <si>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</si>
  <si>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</si>
  <si>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</si>
  <si>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</si>
  <si>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</si>
  <si>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</si>
  <si>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</si>
  <si>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</si>
  <si>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</si>
  <si>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</si>
  <si>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</si>
  <si>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</si>
  <si>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</si>
  <si>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</si>
  <si>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</si>
  <si>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</si>
  <si>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</si>
  <si>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</si>
  <si>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</si>
  <si>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</si>
  <si>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</si>
  <si>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</si>
  <si>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</si>
  <si>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</si>
  <si>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</si>
  <si>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</si>
  <si>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</si>
  <si>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</si>
  <si>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</si>
  <si>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</si>
  <si>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</si>
  <si>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</si>
  <si>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</si>
  <si>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</si>
  <si>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</si>
  <si>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</si>
  <si>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</si>
  <si>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</si>
  <si>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</si>
  <si>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</si>
  <si>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</si>
  <si>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</si>
  <si>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</si>
  <si>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</si>
  <si>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</si>
  <si>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</si>
  <si>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</si>
  <si>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</si>
  <si>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</si>
  <si>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</si>
  <si>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</si>
  <si>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</si>
  <si>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</si>
  <si>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</si>
  <si>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</si>
  <si>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</si>
  <si>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</si>
  <si>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</si>
  <si>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</si>
  <si>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</si>
  <si>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</si>
  <si>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</si>
  <si>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</si>
  <si>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</si>
  <si>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</si>
  <si>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</si>
  <si>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</si>
  <si>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</si>
  <si>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</si>
  <si>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</si>
  <si>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</si>
  <si>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</si>
  <si>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</si>
  <si>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</si>
  <si>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</si>
  <si>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</si>
  <si>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</si>
  <si>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</si>
  <si>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</si>
  <si>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</si>
  <si>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</si>
  <si>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</si>
  <si>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</si>
  <si>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</si>
  <si>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</si>
  <si>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</si>
  <si>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</si>
  <si>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</si>
  <si>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</si>
  <si>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</si>
  <si>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</si>
  <si>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</si>
  <si>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</si>
  <si>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</si>
  <si>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</si>
  <si>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</si>
  <si>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</si>
  <si>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</si>
  <si>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</si>
  <si>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</si>
  <si>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</si>
  <si>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</si>
  <si>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</si>
  <si>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</si>
  <si>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</si>
  <si>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</si>
  <si>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</si>
  <si>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</si>
  <si>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</si>
  <si>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</si>
  <si>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</si>
  <si>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</si>
  <si>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</si>
  <si>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</si>
  <si>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</si>
  <si>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</si>
  <si>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</si>
  <si>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</si>
  <si>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</si>
  <si>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</si>
  <si>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</si>
  <si>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</si>
  <si>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</si>
  <si>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</si>
  <si>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</si>
  <si>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</si>
  <si>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</si>
  <si>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</si>
  <si>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</si>
  <si>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</si>
  <si>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</si>
  <si>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</si>
  <si>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</si>
  <si>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</si>
  <si>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</si>
  <si>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</si>
  <si>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</si>
  <si>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</si>
  <si>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</si>
  <si>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</si>
  <si>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</si>
  <si>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</si>
  <si>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</si>
  <si>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</si>
  <si>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</si>
  <si>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</si>
  <si>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</si>
  <si>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</si>
  <si>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</si>
  <si>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</si>
  <si>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</si>
  <si>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</si>
  <si>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</si>
  <si>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</si>
  <si>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</si>
  <si>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</si>
  <si>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</si>
  <si>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</si>
  <si>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</si>
  <si>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</si>
  <si>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</si>
  <si>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</si>
  <si>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</si>
  <si>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</si>
  <si>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</si>
  <si>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</si>
  <si>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</si>
  <si>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</si>
  <si>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</si>
  <si>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</si>
  <si>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</si>
  <si>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</si>
  <si>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</si>
  <si>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</si>
  <si>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</si>
  <si>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</si>
  <si>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</si>
  <si>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</si>
  <si>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</si>
  <si>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</si>
  <si>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</si>
  <si>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</si>
  <si>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</si>
  <si>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</si>
  <si>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</si>
  <si>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</si>
  <si>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</si>
  <si>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</si>
  <si>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</si>
  <si>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</si>
  <si>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</si>
  <si>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</si>
  <si>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</si>
  <si>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</si>
  <si>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</si>
  <si>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</si>
  <si>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</si>
  <si>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</si>
  <si>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</si>
  <si>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</si>
  <si>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</si>
  <si>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</si>
  <si>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</si>
  <si>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</si>
  <si>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</si>
  <si>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</si>
  <si>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</si>
  <si>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</si>
  <si>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</si>
  <si>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</si>
  <si>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</si>
  <si>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</si>
  <si>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</si>
  <si>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</si>
  <si>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</si>
  <si>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</si>
  <si>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</si>
  <si>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</si>
  <si>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</si>
  <si>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</si>
  <si>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</si>
  <si>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</si>
  <si>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</si>
  <si>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</si>
  <si>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</si>
  <si>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</si>
  <si>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</si>
  <si>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</si>
  <si>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</si>
  <si>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</si>
  <si>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</si>
  <si>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</si>
  <si>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</si>
  <si>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</si>
  <si>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</si>
  <si>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</si>
  <si>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</si>
  <si>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</si>
  <si>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</si>
  <si>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</si>
  <si>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</si>
  <si>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</si>
  <si>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</si>
  <si>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</si>
  <si>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</si>
  <si>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</si>
  <si>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</si>
  <si>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</si>
  <si>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</si>
  <si>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</si>
  <si>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</si>
  <si>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</si>
  <si>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</si>
  <si>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</si>
  <si>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</si>
  <si>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</si>
  <si>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</si>
  <si>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</si>
  <si>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</si>
  <si>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</si>
  <si>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</si>
  <si>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</si>
  <si>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</si>
  <si>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</si>
  <si>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</si>
  <si>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</si>
  <si>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</si>
  <si>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</si>
  <si>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</si>
  <si>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</si>
  <si>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</si>
  <si>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</si>
  <si>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</si>
  <si>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</si>
  <si>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</si>
  <si>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</si>
  <si>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</si>
  <si>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</si>
  <si>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</si>
  <si>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</si>
  <si>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</si>
  <si>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</si>
  <si>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</si>
  <si>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</si>
  <si>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</si>
  <si>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</si>
  <si>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</si>
  <si>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</si>
  <si>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</si>
  <si>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</si>
  <si>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</si>
  <si>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</si>
  <si>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</si>
  <si>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</si>
  <si>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</si>
  <si>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</si>
  <si>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</si>
  <si>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</si>
  <si>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</si>
  <si>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</si>
  <si>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</si>
  <si>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</si>
  <si>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</si>
  <si>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</si>
  <si>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</si>
  <si>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</si>
  <si>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</si>
  <si>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</si>
  <si>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</si>
  <si>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</si>
  <si>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</si>
  <si>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</si>
  <si>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</si>
  <si>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</si>
  <si>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</si>
  <si>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</si>
  <si>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</si>
  <si>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</si>
  <si>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</si>
  <si>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</si>
  <si>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</si>
  <si>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</si>
  <si>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</si>
  <si>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</si>
  <si>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</si>
  <si>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</si>
  <si>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</si>
  <si>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</si>
  <si>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</si>
  <si>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</si>
  <si>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</si>
  <si>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</si>
  <si>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</si>
  <si>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</si>
  <si>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</si>
  <si>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</si>
  <si>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</si>
  <si>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</si>
  <si>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</si>
  <si>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</si>
  <si>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</si>
  <si>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</si>
  <si>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</si>
  <si>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</si>
  <si>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</si>
  <si>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</si>
  <si>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</si>
  <si>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</si>
  <si>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</si>
  <si>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</si>
  <si>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</si>
  <si>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</si>
  <si>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</si>
  <si>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</si>
  <si>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</si>
  <si>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</si>
  <si>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</si>
  <si>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</si>
  <si>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</si>
  <si>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</si>
  <si>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</si>
  <si>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</si>
  <si>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</si>
  <si>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</si>
  <si>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</si>
  <si>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</si>
  <si>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</si>
  <si>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</si>
  <si>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</si>
  <si>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</si>
  <si>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</si>
  <si>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</si>
  <si>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</si>
  <si>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</si>
  <si>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</si>
  <si>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</si>
  <si>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</si>
  <si>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</si>
  <si>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</si>
  <si>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</si>
  <si>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</si>
  <si>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</si>
  <si>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</si>
  <si>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</si>
  <si>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</si>
  <si>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</si>
  <si>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</si>
  <si>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</si>
  <si>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</si>
  <si>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</si>
  <si>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</si>
  <si>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</si>
  <si>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</si>
  <si>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</si>
  <si>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</si>
  <si>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</si>
  <si>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</si>
  <si>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</si>
  <si>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</si>
  <si>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</si>
  <si>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</si>
  <si>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</si>
  <si>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</si>
  <si>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</si>
  <si>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</si>
  <si>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</si>
  <si>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</si>
  <si>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</si>
  <si>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</si>
  <si>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</si>
  <si>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</si>
  <si>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</si>
  <si>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</si>
  <si>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</si>
  <si>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</si>
  <si>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</si>
  <si>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</si>
  <si>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</si>
  <si>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</si>
  <si>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</si>
  <si>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</si>
  <si>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</si>
  <si>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</si>
  <si>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</si>
  <si>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</si>
  <si>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</si>
  <si>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</si>
  <si>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</si>
  <si>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</si>
  <si>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</si>
  <si>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</si>
  <si>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</si>
  <si>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</si>
  <si>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</si>
  <si>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</si>
  <si>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</si>
  <si>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</si>
  <si>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</si>
  <si>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</si>
  <si>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</si>
  <si>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</si>
  <si>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</si>
  <si>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</si>
  <si>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</si>
  <si>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</si>
  <si>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</si>
  <si>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</si>
  <si>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</si>
  <si>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</si>
  <si>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</si>
  <si>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</si>
  <si>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</si>
  <si>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</si>
  <si>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</si>
  <si>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</si>
  <si>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</si>
  <si>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</si>
  <si>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</si>
  <si>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</si>
  <si>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</si>
  <si>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</si>
  <si>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</si>
  <si>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</si>
  <si>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</si>
  <si>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</si>
  <si>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</si>
  <si>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</si>
  <si>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</si>
  <si>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</si>
  <si>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</si>
  <si>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</si>
  <si>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</si>
  <si>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</si>
  <si>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</si>
  <si>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</si>
  <si>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</si>
  <si>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</si>
  <si>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</si>
  <si>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</si>
  <si>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</si>
  <si>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</si>
  <si>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</si>
  <si>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</si>
  <si>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</si>
  <si>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</si>
  <si>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</si>
  <si>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</si>
  <si>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</si>
  <si>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</si>
  <si>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</si>
  <si>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</si>
  <si>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</si>
  <si>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</si>
  <si>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</si>
  <si>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</si>
  <si>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</si>
  <si>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</si>
  <si>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</si>
  <si>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</si>
  <si>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</si>
  <si>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</si>
  <si>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</si>
  <si>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</si>
  <si>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</si>
  <si>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</si>
  <si>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</si>
  <si>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</si>
  <si>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</si>
  <si>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</si>
  <si>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</si>
  <si>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</si>
  <si>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</si>
  <si>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</si>
  <si>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</si>
  <si>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</si>
  <si>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</si>
  <si>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</si>
  <si>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</si>
  <si>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</si>
  <si>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</si>
  <si>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</si>
  <si>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</si>
  <si>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</si>
  <si>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</si>
  <si>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</si>
  <si>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</si>
  <si>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</si>
  <si>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</si>
  <si>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</si>
  <si>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</si>
  <si>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</si>
  <si>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</si>
  <si>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</si>
  <si>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</si>
  <si>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</si>
  <si>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</si>
  <si>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</si>
  <si>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</si>
  <si>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</si>
  <si>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</si>
  <si>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</si>
  <si>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</si>
  <si>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</si>
  <si>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</si>
  <si>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</si>
  <si>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</si>
  <si>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</si>
  <si>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</si>
  <si>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</si>
  <si>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</si>
  <si>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</si>
  <si>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</si>
  <si>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</si>
  <si>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</si>
  <si>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</si>
  <si>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</si>
  <si>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</si>
  <si>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</si>
  <si>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</si>
  <si>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</si>
  <si>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</si>
  <si>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</si>
  <si>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</si>
  <si>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</si>
  <si>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</si>
  <si>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</si>
  <si>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</si>
  <si>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</si>
  <si>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</si>
  <si>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</si>
  <si>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</si>
  <si>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</si>
  <si>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</si>
  <si>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</si>
  <si>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</si>
  <si>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</si>
  <si>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</si>
  <si>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</si>
  <si>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</si>
  <si>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</si>
  <si>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</si>
  <si>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</si>
  <si>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</si>
  <si>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</si>
  <si>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</si>
  <si>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</si>
  <si>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</si>
  <si>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</si>
  <si>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</si>
  <si>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</si>
  <si>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</si>
  <si>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</si>
  <si>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</si>
  <si>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</si>
  <si>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</si>
  <si>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</si>
  <si>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</si>
  <si>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</si>
  <si>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</si>
  <si>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</si>
  <si>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</si>
  <si>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</si>
  <si>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</si>
  <si>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</si>
  <si>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</si>
  <si>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</si>
  <si>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</si>
  <si>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</si>
  <si>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</si>
  <si>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</si>
  <si>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</si>
  <si>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</si>
  <si>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</si>
  <si>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</si>
  <si>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</si>
  <si>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</si>
  <si>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</si>
  <si>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</si>
  <si>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</si>
  <si>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</si>
  <si>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</si>
  <si>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</si>
  <si>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</si>
  <si>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</si>
  <si>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</si>
  <si>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</si>
  <si>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</si>
  <si>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</si>
  <si>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</si>
  <si>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</si>
  <si>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</si>
  <si>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</si>
  <si>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</si>
  <si>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</si>
  <si>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</si>
  <si>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</si>
  <si>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</si>
  <si>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</si>
  <si>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</si>
  <si>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</si>
  <si>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</si>
  <si>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</si>
  <si>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</si>
  <si>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</si>
  <si>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</si>
  <si>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</si>
  <si>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</si>
  <si>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</si>
  <si>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</si>
  <si>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</si>
  <si>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</si>
  <si>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</si>
  <si>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</si>
  <si>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</si>
  <si>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</si>
  <si>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</si>
  <si>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</si>
  <si>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</si>
  <si>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</si>
  <si>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</si>
  <si>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</si>
  <si>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</si>
  <si>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</si>
  <si>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</si>
  <si>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</si>
  <si>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</si>
  <si>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</si>
  <si>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</si>
  <si>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</si>
  <si>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</si>
  <si>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</si>
  <si>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</si>
  <si>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</si>
  <si>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</si>
  <si>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</si>
  <si>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</si>
  <si>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</si>
  <si>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</si>
  <si>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</si>
  <si>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</si>
  <si>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</si>
  <si>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</si>
  <si>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</si>
  <si>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</si>
  <si>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</si>
  <si>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</si>
  <si>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</si>
  <si>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</si>
  <si>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</si>
  <si>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</si>
  <si>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</si>
  <si>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</si>
  <si>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</si>
  <si>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</si>
  <si>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</si>
  <si>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</si>
  <si>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</si>
  <si>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</si>
  <si>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</si>
  <si>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</si>
  <si>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</si>
  <si>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</si>
  <si>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</si>
  <si>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</si>
  <si>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</si>
  <si>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</si>
  <si>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</si>
  <si>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</si>
  <si>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</si>
  <si>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</si>
  <si>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</si>
  <si>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</si>
  <si>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</si>
  <si>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</si>
  <si>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</si>
  <si>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</si>
  <si>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</si>
  <si>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</si>
  <si>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</si>
  <si>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</si>
  <si>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</si>
  <si>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</si>
  <si>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</si>
  <si>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</si>
  <si>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</si>
  <si>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</si>
  <si>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</si>
  <si>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</si>
  <si>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</si>
  <si>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</si>
  <si>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</si>
  <si>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</si>
  <si>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</si>
  <si>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</si>
  <si>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</si>
  <si>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</si>
  <si>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</si>
  <si>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</si>
  <si>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</si>
  <si>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</si>
  <si>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</si>
  <si>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</si>
  <si>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</si>
  <si>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</si>
  <si>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</si>
  <si>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</si>
  <si>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</si>
  <si>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</si>
  <si>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</si>
  <si>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</si>
  <si>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</si>
  <si>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</si>
  <si>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</si>
  <si>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</si>
  <si>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</si>
  <si>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</si>
  <si>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</si>
  <si>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</si>
  <si>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</si>
  <si>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</si>
  <si>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</si>
  <si>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</si>
  <si>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</si>
  <si>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</si>
  <si>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</si>
  <si>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</si>
  <si>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</si>
  <si>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</si>
  <si>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</si>
  <si>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</si>
  <si>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</si>
  <si>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</si>
  <si>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</si>
  <si>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</si>
  <si>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</si>
  <si>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</si>
  <si>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</si>
  <si>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</si>
  <si>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</si>
  <si>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</si>
  <si>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</si>
  <si>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</si>
  <si>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</si>
  <si>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</si>
  <si>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</si>
  <si>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</si>
  <si>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</si>
  <si>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</si>
  <si>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</si>
  <si>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</si>
  <si>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</si>
  <si>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</si>
  <si>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</si>
  <si>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</si>
  <si>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</si>
  <si>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</si>
  <si>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</si>
  <si>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</si>
  <si>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</si>
  <si>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</si>
  <si>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</si>
  <si>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</si>
  <si>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</si>
  <si>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</si>
  <si>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</si>
  <si>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</si>
  <si>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</si>
  <si>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</si>
  <si>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</si>
  <si>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</si>
  <si>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</si>
  <si>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</si>
  <si>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</si>
  <si>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</si>
  <si>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</si>
  <si>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</si>
  <si>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</si>
  <si>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</si>
  <si>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</si>
  <si>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</si>
  <si>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</si>
  <si>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</si>
  <si>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</si>
  <si>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</si>
  <si>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</si>
  <si>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</si>
  <si>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</si>
  <si>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</si>
  <si>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</si>
  <si>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</si>
  <si>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</si>
  <si>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</si>
  <si>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</si>
  <si>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</si>
  <si>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</si>
  <si>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</si>
  <si>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</si>
  <si>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</si>
  <si>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</si>
  <si>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</si>
  <si>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</si>
  <si>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</si>
  <si>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</si>
  <si>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</si>
  <si>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</si>
  <si>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</si>
  <si>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</si>
  <si>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</si>
  <si>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</si>
  <si>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</si>
  <si>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</si>
  <si>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</si>
  <si>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</si>
  <si>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</si>
  <si>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</si>
  <si>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</si>
  <si>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</si>
  <si>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</si>
  <si>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</si>
  <si>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</si>
  <si>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</si>
  <si>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</si>
  <si>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</si>
  <si>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</si>
  <si>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</si>
  <si>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</si>
  <si>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</si>
  <si>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</si>
  <si>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</si>
  <si>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</si>
  <si>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</si>
  <si>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</si>
  <si>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</si>
  <si>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</si>
  <si>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</si>
  <si>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</si>
  <si>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</si>
  <si>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</si>
  <si>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</si>
  <si>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</si>
  <si>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</si>
  <si>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</si>
  <si>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</si>
  <si>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</si>
  <si>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</si>
  <si>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</si>
  <si>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</si>
  <si>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</si>
  <si>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</si>
  <si>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</si>
  <si>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</si>
  <si>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</si>
  <si>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</si>
  <si>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</si>
  <si>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</si>
  <si>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</si>
  <si>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</si>
  <si>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</si>
  <si>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</si>
  <si>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</si>
  <si>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</si>
  <si>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</si>
  <si>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</si>
  <si>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</si>
  <si>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</si>
  <si>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</si>
  <si>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</si>
  <si>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</si>
  <si>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</si>
  <si>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</si>
  <si>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</si>
  <si>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</si>
  <si>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</si>
  <si>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</si>
  <si>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</si>
  <si>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</si>
  <si>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</si>
  <si>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</si>
  <si>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</si>
  <si>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</si>
  <si>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</si>
  <si>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</si>
  <si>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</si>
  <si>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</si>
  <si>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</si>
  <si>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</si>
  <si>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</si>
  <si>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</si>
  <si>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</si>
  <si>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</si>
  <si>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</si>
  <si>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</si>
  <si>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</si>
  <si>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</si>
  <si>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</si>
  <si>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</si>
  <si>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</si>
  <si>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</si>
  <si>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</si>
  <si>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</si>
  <si>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</si>
  <si>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</si>
  <si>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</si>
  <si>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</si>
  <si>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</si>
  <si>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</si>
  <si>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</si>
  <si>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</si>
  <si>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</si>
  <si>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</si>
  <si>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</si>
  <si>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</si>
  <si>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</si>
  <si>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</si>
  <si>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</si>
  <si>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</si>
  <si>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</si>
  <si>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</si>
  <si>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</si>
  <si>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</si>
  <si>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</si>
  <si>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</si>
  <si>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</si>
  <si>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</si>
  <si>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</si>
  <si>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</si>
  <si>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</si>
  <si>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</si>
  <si>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</si>
  <si>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</si>
  <si>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</si>
  <si>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</si>
  <si>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</si>
  <si>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</si>
  <si>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</si>
  <si>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</si>
  <si>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</si>
  <si>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</si>
  <si>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</si>
  <si>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</si>
  <si>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</si>
  <si>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</si>
  <si>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</si>
  <si>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</si>
  <si>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</si>
  <si>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</si>
  <si>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</si>
  <si>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</si>
  <si>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</si>
  <si>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</si>
  <si>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</si>
  <si>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</si>
  <si>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</si>
  <si>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</si>
  <si>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</si>
  <si>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</si>
  <si>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</si>
  <si>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</si>
  <si>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</si>
  <si>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</si>
  <si>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</si>
  <si>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</si>
  <si>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</si>
  <si>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</si>
  <si>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</si>
  <si>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</si>
  <si>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</si>
  <si>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</si>
  <si>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</si>
  <si>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</si>
  <si>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</si>
  <si>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</si>
  <si>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</si>
  <si>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</si>
  <si>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</si>
  <si>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</si>
  <si>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</si>
  <si>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</si>
  <si>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</si>
  <si>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</si>
  <si>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</si>
  <si>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</si>
  <si>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</si>
  <si>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</si>
  <si>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</si>
  <si>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</si>
  <si>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</si>
  <si>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</si>
  <si>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</si>
  <si>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</si>
  <si>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</si>
  <si>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</si>
  <si>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</si>
  <si>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</si>
  <si>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</si>
  <si>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</si>
  <si>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</si>
  <si>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</si>
  <si>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</si>
  <si>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</si>
  <si>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</si>
  <si>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</si>
  <si>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</si>
  <si>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</si>
  <si>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</si>
  <si>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</si>
  <si>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</si>
  <si>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</si>
  <si>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</si>
  <si>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</si>
  <si>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</si>
  <si>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</si>
  <si>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</si>
  <si>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</si>
  <si>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</si>
  <si>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</si>
  <si>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</si>
  <si>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</si>
  <si>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</si>
  <si>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</si>
  <si>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</si>
  <si>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</si>
  <si>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</si>
  <si>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</si>
  <si>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</si>
  <si>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</si>
  <si>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</si>
  <si>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</si>
  <si>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</si>
  <si>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</si>
  <si>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</si>
  <si>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</si>
  <si>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</si>
  <si>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</si>
  <si>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</si>
  <si>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</si>
  <si>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</si>
  <si>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</si>
  <si>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</si>
  <si>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</si>
  <si>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</si>
  <si>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</si>
  <si>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</si>
  <si>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</si>
  <si>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</si>
  <si>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</si>
  <si>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</si>
  <si>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</si>
  <si>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</si>
  <si>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</si>
  <si>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</si>
  <si>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</si>
  <si>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</si>
  <si>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</si>
  <si>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</si>
  <si>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</si>
  <si>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</si>
  <si>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</si>
  <si>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</si>
  <si>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</si>
  <si>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</si>
  <si>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</si>
  <si>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</si>
  <si>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</si>
  <si>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</si>
  <si>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</si>
  <si>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</si>
  <si>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</si>
  <si>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</si>
  <si>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</si>
  <si>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</si>
  <si>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</si>
  <si>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</si>
  <si>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</si>
  <si>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</si>
  <si>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</si>
  <si>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</si>
  <si>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</si>
  <si>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</si>
  <si>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</si>
  <si>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</si>
  <si>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</si>
  <si>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</si>
  <si>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</si>
  <si>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</si>
  <si>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</si>
  <si>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</si>
  <si>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</si>
  <si>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</si>
  <si>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</si>
  <si>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</si>
  <si>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</si>
  <si>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</si>
  <si>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</si>
  <si>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</si>
  <si>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</si>
  <si>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</si>
  <si>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</si>
  <si>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</si>
  <si>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</si>
  <si>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</si>
  <si>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</si>
  <si>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</si>
  <si>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</si>
  <si>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</si>
  <si>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</si>
  <si>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</si>
  <si>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</si>
  <si>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</si>
  <si>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</si>
  <si>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</si>
  <si>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</si>
  <si>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</si>
  <si>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</si>
  <si>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</si>
  <si>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</si>
  <si>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</si>
  <si>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</si>
  <si>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</si>
  <si>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</si>
  <si>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</si>
  <si>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</si>
  <si>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</si>
  <si>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</si>
  <si>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</si>
  <si>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</si>
  <si>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</si>
  <si>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</si>
  <si>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</si>
  <si>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</si>
  <si>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</si>
  <si>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</si>
  <si>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</si>
  <si>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</si>
  <si>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</si>
  <si>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</si>
  <si>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</si>
  <si>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</si>
  <si>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</si>
  <si>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</si>
  <si>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</si>
  <si>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</si>
  <si>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</si>
  <si>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</si>
  <si>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</si>
  <si>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</si>
  <si>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</si>
  <si>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</si>
  <si>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</si>
  <si>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</si>
  <si>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</si>
  <si>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</si>
  <si>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</si>
  <si>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</si>
  <si>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</si>
  <si>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</si>
  <si>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</si>
  <si>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</si>
  <si>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</si>
  <si>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</si>
  <si>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</si>
  <si>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</si>
  <si>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</si>
  <si>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</si>
  <si>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</si>
  <si>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</si>
  <si>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</si>
  <si>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</si>
  <si>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</si>
  <si>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</si>
  <si>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</si>
  <si>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</si>
  <si>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</si>
  <si>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</si>
  <si>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</si>
  <si>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</si>
  <si>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</si>
  <si>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</si>
  <si>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</si>
  <si>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</si>
  <si>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</si>
  <si>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</si>
  <si>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</si>
  <si>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</si>
  <si>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</si>
  <si>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</si>
  <si>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</si>
  <si>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</si>
  <si>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</si>
  <si>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</si>
  <si>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</si>
  <si>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</si>
  <si>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</si>
  <si>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</si>
  <si>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</si>
  <si>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</si>
  <si>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</si>
  <si>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</si>
  <si>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</si>
  <si>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</si>
  <si>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</si>
  <si>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</si>
  <si>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</si>
  <si>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</si>
  <si>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</si>
  <si>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</si>
  <si>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</si>
  <si>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</si>
  <si>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</si>
  <si>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</si>
  <si>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</si>
  <si>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</si>
  <si>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</si>
  <si>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</si>
  <si>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</si>
  <si>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</si>
  <si>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</si>
  <si>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</si>
  <si>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</si>
  <si>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</si>
  <si>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</si>
  <si>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</si>
  <si>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</si>
  <si>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</si>
  <si>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</si>
  <si>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</si>
  <si>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</si>
  <si>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</si>
  <si>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</si>
  <si>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</si>
  <si>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</si>
  <si>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</si>
  <si>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</si>
  <si>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</si>
  <si>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</si>
  <si>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</si>
  <si>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</si>
  <si>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</si>
  <si>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</si>
  <si>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</si>
  <si>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</si>
  <si>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</si>
  <si>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</si>
  <si>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</si>
  <si>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</si>
  <si>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</si>
  <si>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</si>
  <si>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</si>
  <si>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</si>
  <si>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</si>
  <si>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</si>
  <si>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</si>
  <si>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</si>
  <si>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</si>
  <si>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</si>
  <si>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</si>
  <si>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</si>
  <si>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</si>
  <si>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</si>
  <si>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</si>
  <si>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</si>
  <si>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</si>
  <si>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</si>
  <si>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</si>
  <si>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</si>
  <si>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</si>
  <si>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</si>
  <si>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</si>
  <si>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</si>
  <si>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</si>
  <si>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</si>
  <si>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</si>
  <si>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</si>
  <si>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</si>
  <si>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</si>
  <si>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</si>
  <si>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</si>
  <si>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</si>
  <si>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</si>
  <si>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</si>
  <si>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</si>
  <si>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</si>
  <si>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</si>
  <si>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</si>
  <si>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</si>
  <si>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</si>
  <si>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</si>
  <si>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</si>
  <si>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</si>
  <si>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</si>
  <si>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</si>
  <si>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</si>
  <si>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</si>
  <si>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</si>
  <si>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</si>
  <si>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</si>
  <si>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</si>
  <si>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</si>
  <si>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</si>
  <si>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</si>
  <si>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</si>
  <si>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</si>
  <si>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</si>
  <si>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</si>
  <si>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</si>
  <si>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</si>
  <si>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</si>
  <si>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</si>
  <si>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</si>
  <si>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</si>
  <si>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</si>
  <si>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</si>
  <si>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</si>
  <si>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</si>
  <si>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</si>
  <si>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</si>
  <si>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</si>
  <si>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</si>
  <si>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</si>
  <si>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</si>
  <si>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</si>
  <si>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</si>
  <si>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</si>
  <si>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</si>
  <si>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</si>
  <si>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</si>
  <si>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</si>
  <si>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</si>
  <si>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</si>
  <si>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</si>
  <si>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</si>
  <si>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</si>
  <si>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</si>
  <si>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</si>
  <si>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</si>
  <si>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</si>
  <si>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</si>
  <si>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</si>
  <si>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</si>
  <si>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</si>
  <si>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</si>
  <si>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</si>
  <si>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</si>
  <si>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</si>
  <si>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</si>
  <si>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</si>
  <si>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</si>
  <si>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</si>
  <si>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</si>
  <si>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</si>
  <si>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</si>
  <si>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</si>
  <si>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</si>
  <si>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</si>
  <si>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</si>
  <si>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</si>
  <si>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</si>
  <si>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</si>
  <si>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</si>
  <si>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</si>
  <si>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</si>
  <si>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</si>
  <si>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</si>
  <si>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</si>
  <si>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</si>
  <si>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</si>
  <si>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</si>
  <si>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</si>
  <si>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</si>
  <si>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</si>
  <si>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</si>
  <si>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</si>
  <si>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</si>
  <si>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</si>
  <si>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</si>
  <si>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</si>
  <si>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</si>
  <si>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</si>
  <si>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</si>
  <si>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</si>
  <si>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</si>
  <si>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</si>
  <si>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</si>
  <si>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</si>
  <si>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</si>
  <si>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</si>
  <si>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</si>
  <si>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</si>
  <si>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</si>
  <si>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</si>
  <si>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</si>
  <si>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</si>
  <si>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</si>
  <si>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</si>
  <si>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</si>
  <si>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</si>
  <si>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</si>
  <si>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</si>
  <si>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</si>
  <si>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</si>
  <si>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</si>
  <si>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</si>
  <si>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</si>
  <si>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</si>
  <si>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</si>
  <si>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</si>
  <si>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</si>
  <si>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</si>
  <si>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</si>
  <si>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</si>
  <si>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</si>
  <si>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</si>
  <si>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</si>
  <si>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</si>
  <si>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</si>
  <si>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</si>
  <si>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</si>
  <si>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</si>
  <si>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</si>
  <si>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</si>
  <si>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</si>
  <si>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</si>
  <si>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</si>
  <si>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</si>
  <si>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</si>
  <si>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</si>
  <si>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</si>
  <si>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</si>
  <si>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</si>
  <si>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</si>
  <si>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</si>
  <si>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</si>
  <si>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</si>
  <si>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</si>
  <si>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</si>
  <si>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</si>
  <si>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</si>
  <si>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</si>
  <si>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</si>
  <si>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</si>
  <si>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</si>
  <si>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</si>
  <si>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</si>
  <si>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</si>
  <si>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</si>
  <si>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</si>
  <si>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</si>
  <si>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</si>
  <si>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</si>
  <si>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</si>
  <si>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</si>
  <si>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</si>
  <si>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</si>
  <si>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</si>
  <si>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</si>
  <si>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</si>
  <si>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</si>
  <si>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</si>
  <si>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</si>
  <si>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</si>
  <si>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</si>
  <si>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</si>
  <si>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</si>
  <si>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</si>
  <si>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</si>
  <si>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</si>
  <si>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</si>
  <si>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</si>
  <si>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</si>
  <si>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</si>
  <si>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</si>
  <si>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</si>
  <si>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</si>
  <si>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</si>
  <si>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</si>
  <si>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</si>
  <si>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</si>
  <si>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</si>
  <si>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</si>
  <si>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</si>
  <si>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</si>
  <si>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</si>
  <si>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</si>
  <si>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</si>
  <si>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</si>
  <si>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</si>
  <si>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</si>
  <si>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</si>
  <si>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</si>
  <si>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</si>
  <si>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</si>
  <si>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</si>
  <si>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</si>
  <si>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</si>
  <si>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</si>
  <si>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</si>
  <si>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</si>
  <si>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</si>
  <si>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</si>
  <si>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</si>
  <si>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</si>
  <si>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</si>
  <si>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</si>
  <si>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</si>
  <si>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</si>
  <si>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</si>
  <si>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</si>
  <si>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</si>
  <si>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</si>
  <si>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</si>
  <si>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</si>
  <si>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</si>
  <si>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</si>
  <si>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</si>
  <si>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</si>
  <si>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</si>
  <si>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</si>
  <si>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</si>
  <si>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</si>
  <si>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</si>
  <si>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</si>
  <si>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</si>
  <si>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</si>
  <si>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</si>
  <si>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</si>
  <si>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</si>
  <si>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</si>
  <si>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</si>
  <si>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</si>
  <si>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</si>
  <si>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</si>
  <si>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</si>
  <si>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</si>
  <si>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</si>
  <si>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</si>
  <si>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</si>
  <si>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</si>
  <si>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</si>
  <si>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</si>
  <si>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</si>
  <si>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</si>
  <si>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</si>
  <si>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</si>
  <si>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</si>
  <si>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</si>
  <si>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</si>
  <si>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</si>
  <si>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</si>
  <si>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</si>
  <si>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</si>
  <si>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</si>
  <si>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</si>
  <si>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</si>
  <si>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</si>
  <si>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</si>
  <si>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</si>
  <si>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</si>
  <si>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</si>
  <si>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</si>
  <si>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</si>
  <si>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</si>
  <si>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</si>
  <si>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</si>
  <si>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</si>
  <si>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</si>
  <si>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</si>
  <si>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</si>
  <si>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</si>
  <si>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</si>
  <si>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</si>
  <si>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</si>
  <si>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</si>
  <si>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</si>
  <si>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</si>
  <si>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</si>
  <si>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</si>
  <si>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</si>
  <si>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</si>
  <si>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</si>
  <si>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</si>
  <si>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</si>
  <si>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</si>
  <si>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</si>
  <si>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</si>
  <si>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</si>
  <si>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</si>
  <si>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</si>
  <si>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</si>
  <si>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</si>
  <si>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</si>
  <si>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</si>
  <si>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</si>
  <si>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</si>
  <si>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</si>
  <si>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</si>
  <si>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</si>
  <si>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</si>
  <si>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</si>
  <si>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</si>
  <si>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</si>
  <si>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</si>
  <si>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</si>
  <si>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</si>
  <si>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</si>
  <si>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</si>
  <si>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</si>
  <si>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</si>
  <si>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</si>
  <si>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</si>
  <si>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</si>
  <si>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</si>
  <si>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</si>
  <si>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</si>
  <si>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</si>
  <si>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</si>
  <si>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</si>
  <si>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</si>
  <si>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</si>
  <si>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</si>
  <si>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</si>
  <si>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</si>
  <si>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</si>
  <si>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</si>
  <si>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</si>
  <si>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</si>
  <si>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</si>
  <si>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</si>
  <si>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</si>
  <si>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</si>
  <si>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</si>
  <si>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</si>
  <si>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</si>
  <si>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</si>
  <si>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</si>
  <si>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</si>
  <si>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</si>
  <si>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</si>
  <si>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</si>
  <si>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</si>
  <si>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</si>
  <si>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</si>
  <si>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</si>
  <si>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</si>
  <si>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</si>
  <si>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</si>
  <si>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</si>
  <si>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</si>
  <si>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</si>
  <si>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</si>
  <si>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</si>
  <si>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</si>
  <si>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</si>
  <si>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</si>
  <si>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</si>
  <si>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</si>
  <si>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</si>
  <si>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</si>
  <si>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</si>
  <si>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</si>
  <si>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</si>
  <si>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</si>
  <si>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</si>
  <si>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</si>
  <si>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</si>
  <si>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</si>
  <si>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</si>
  <si>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</si>
  <si>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</si>
  <si>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</si>
  <si>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</si>
  <si>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</si>
  <si>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</si>
  <si>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</si>
  <si>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</si>
  <si>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</si>
  <si>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</si>
  <si>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</si>
  <si>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</si>
  <si>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</si>
  <si>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</si>
  <si>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</si>
  <si>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</si>
  <si>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</si>
  <si>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</si>
  <si>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</si>
  <si>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</si>
  <si>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</si>
  <si>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</si>
  <si>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</si>
  <si>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</si>
  <si>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</si>
  <si>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</si>
  <si>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</si>
  <si>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</si>
  <si>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</si>
  <si>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</si>
  <si>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</si>
  <si>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</si>
  <si>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</si>
  <si>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</si>
  <si>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</si>
  <si>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</si>
  <si>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</si>
  <si>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</si>
  <si>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</si>
  <si>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</si>
  <si>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</si>
  <si>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</si>
  <si>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</si>
  <si>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</si>
  <si>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</si>
  <si>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</si>
  <si>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</si>
  <si>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</si>
  <si>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</si>
  <si>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</si>
  <si>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</si>
  <si>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</si>
  <si>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</si>
  <si>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</si>
  <si>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</si>
  <si>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</si>
  <si>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</si>
  <si>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</si>
  <si>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</si>
  <si>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</si>
  <si>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</si>
  <si>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</si>
  <si>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</si>
  <si>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</si>
  <si>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</si>
  <si>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</si>
  <si>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</si>
  <si>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</si>
  <si>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</si>
  <si>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</si>
  <si>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</si>
  <si>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</si>
  <si>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</si>
  <si>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</si>
  <si>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</si>
  <si>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</si>
  <si>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</si>
  <si>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</si>
  <si>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</si>
  <si>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</si>
  <si>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</si>
  <si>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</si>
  <si>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</si>
  <si>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</si>
  <si>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</si>
  <si>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</si>
  <si>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</si>
  <si>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</si>
  <si>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</si>
  <si>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</si>
  <si>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</si>
  <si>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</si>
  <si>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</si>
  <si>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</si>
  <si>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</si>
  <si>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</si>
  <si>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</si>
  <si>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</si>
  <si>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</si>
  <si>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</si>
  <si>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</si>
  <si>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</si>
  <si>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</si>
  <si>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</si>
  <si>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</si>
  <si>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</si>
  <si>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</si>
  <si>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</si>
  <si>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</si>
  <si>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</si>
  <si>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</si>
  <si>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</si>
  <si>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</si>
  <si>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</si>
  <si>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</si>
  <si>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</si>
  <si>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</si>
  <si>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</si>
  <si>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</si>
  <si>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</si>
  <si>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</si>
  <si>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</si>
  <si>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</si>
  <si>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</si>
  <si>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</si>
  <si>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</si>
  <si>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</si>
  <si>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</si>
  <si>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</si>
  <si>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</si>
  <si>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</si>
  <si>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</si>
  <si>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</si>
  <si>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</si>
  <si>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</si>
  <si>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</si>
  <si>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</si>
  <si>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</si>
  <si>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</si>
  <si>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</si>
  <si>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</si>
  <si>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</si>
  <si>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</si>
  <si>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</si>
  <si>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</si>
  <si>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</si>
  <si>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</si>
  <si>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</si>
  <si>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</si>
  <si>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</si>
  <si>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</si>
  <si>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</si>
  <si>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</si>
  <si>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</si>
  <si>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</si>
  <si>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</si>
  <si>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</si>
  <si>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</si>
  <si>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</si>
  <si>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</si>
  <si>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</si>
  <si>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</si>
  <si>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</si>
  <si>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</si>
  <si>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</si>
  <si>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</si>
  <si>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</si>
  <si>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</si>
  <si>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</si>
  <si>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</si>
  <si>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</si>
  <si>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</si>
  <si>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</si>
  <si>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</si>
  <si>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</si>
  <si>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</si>
  <si>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</si>
  <si>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</si>
  <si>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</si>
  <si>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</si>
  <si>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</si>
  <si>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</si>
  <si>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</si>
  <si>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</si>
  <si>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</si>
  <si>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</si>
  <si>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</si>
  <si>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</si>
  <si>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</si>
  <si>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</si>
  <si>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</si>
  <si>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</si>
  <si>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</si>
  <si>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</si>
  <si>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</si>
  <si>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</si>
  <si>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</si>
  <si>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</si>
  <si>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</si>
  <si>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</si>
  <si>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</si>
  <si>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</si>
  <si>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</si>
  <si>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</si>
  <si>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</si>
  <si>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</si>
  <si>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</si>
  <si>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</si>
  <si>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</si>
  <si>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</si>
  <si>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</si>
  <si>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</si>
  <si>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</si>
  <si>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</si>
  <si>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</si>
  <si>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</si>
  <si>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</si>
  <si>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</si>
  <si>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</si>
  <si>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</si>
  <si>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</si>
  <si>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</si>
  <si>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</si>
  <si>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</si>
  <si>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</si>
  <si>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</si>
  <si>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</si>
  <si>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</si>
  <si>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</si>
  <si>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</si>
  <si>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</si>
  <si>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</si>
  <si>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</si>
  <si>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</si>
  <si>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</si>
  <si>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</si>
  <si>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</si>
  <si>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</si>
  <si>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</si>
  <si>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</si>
  <si>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</si>
  <si>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</si>
  <si>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</si>
  <si>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</si>
  <si>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</si>
  <si>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</si>
  <si>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</si>
  <si>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</si>
  <si>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</si>
  <si>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</si>
  <si>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</si>
  <si>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</si>
  <si>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</si>
  <si>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</si>
  <si>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</si>
  <si>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</si>
  <si>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</si>
  <si>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</si>
  <si>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</si>
  <si>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</si>
  <si>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</si>
  <si>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</si>
  <si>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</si>
  <si>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</si>
  <si>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</si>
  <si>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</si>
  <si>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</si>
  <si>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</si>
  <si>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</si>
  <si>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</si>
  <si>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</si>
  <si>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</si>
  <si>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</si>
  <si>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</si>
  <si>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</si>
  <si>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</si>
  <si>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</si>
  <si>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</si>
  <si>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</si>
  <si>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</si>
  <si>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</si>
  <si>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</si>
  <si>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</si>
  <si>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</si>
  <si>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</si>
  <si>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</si>
  <si>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</si>
  <si>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</si>
  <si>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</si>
  <si>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</si>
  <si>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</si>
  <si>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</si>
  <si>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</si>
  <si>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</si>
  <si>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</si>
  <si>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</si>
  <si>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</si>
  <si>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</si>
  <si>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</si>
  <si>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</si>
  <si>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</si>
  <si>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</si>
  <si>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</si>
  <si>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</si>
  <si>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</si>
  <si>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</si>
  <si>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</si>
  <si>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</si>
  <si>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</si>
  <si>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</si>
  <si>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</si>
  <si>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</si>
  <si>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</si>
  <si>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</si>
  <si>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</si>
  <si>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</si>
  <si>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</si>
  <si>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</si>
  <si>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</si>
  <si>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</si>
  <si>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</si>
  <si>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</si>
  <si>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</si>
  <si>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</si>
  <si>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</si>
  <si>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</si>
  <si>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</si>
  <si>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</si>
  <si>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</si>
  <si>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</si>
  <si>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</si>
  <si>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</si>
  <si>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</si>
  <si>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</si>
  <si>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</si>
  <si>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</si>
  <si>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</si>
  <si>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</si>
  <si>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</si>
  <si>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</si>
  <si>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</si>
  <si>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</si>
  <si>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</si>
  <si>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</si>
  <si>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</si>
  <si>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</si>
  <si>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</si>
  <si>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</si>
  <si>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</si>
  <si>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</si>
  <si>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</si>
  <si>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</si>
  <si>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</si>
  <si>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</si>
  <si>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</si>
  <si>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</si>
  <si>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</si>
  <si>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</si>
  <si>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</si>
  <si>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</si>
  <si>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</si>
  <si>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</si>
  <si>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</si>
  <si>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</si>
  <si>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</si>
  <si>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</si>
  <si>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</si>
  <si>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</si>
  <si>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</si>
  <si>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</si>
  <si>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</si>
  <si>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</si>
  <si>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</si>
  <si>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</si>
  <si>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</si>
  <si>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</si>
  <si>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</si>
  <si>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</si>
  <si>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</si>
  <si>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</si>
  <si>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</si>
  <si>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</si>
  <si>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</si>
  <si>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</si>
  <si>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</si>
  <si>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</si>
  <si>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</si>
  <si>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</si>
  <si>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</si>
  <si>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</si>
  <si>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</si>
  <si>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</si>
  <si>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</si>
  <si>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</si>
  <si>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</si>
  <si>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</si>
  <si>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</si>
  <si>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</si>
  <si>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</si>
  <si>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</si>
  <si>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</si>
  <si>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</si>
  <si>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</si>
  <si>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</si>
  <si>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</si>
  <si>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</si>
  <si>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</si>
  <si>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</si>
  <si>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</si>
  <si>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</si>
  <si>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</si>
  <si>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</si>
  <si>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</si>
  <si>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</si>
  <si>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</si>
  <si>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</si>
  <si>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</si>
  <si>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</si>
  <si>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</si>
  <si>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</si>
  <si>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</si>
  <si>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</si>
  <si>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</si>
  <si>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</si>
  <si>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</si>
  <si>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</si>
  <si>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</si>
  <si>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</si>
  <si>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</si>
  <si>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</si>
  <si>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</si>
  <si>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</si>
  <si>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</si>
  <si>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</si>
  <si>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</si>
  <si>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</si>
  <si>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</si>
  <si>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</si>
  <si>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</si>
  <si>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</si>
  <si>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</si>
  <si>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</si>
  <si>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</si>
  <si>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</si>
  <si>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</si>
  <si>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</si>
  <si>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</si>
  <si>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</si>
  <si>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</si>
  <si>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</si>
  <si>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</si>
  <si>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</si>
  <si>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</si>
  <si>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</si>
  <si>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</si>
  <si>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</si>
  <si>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</si>
  <si>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</si>
  <si>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</si>
  <si>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</si>
  <si>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</si>
  <si>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</si>
  <si>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</si>
  <si>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</si>
  <si>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</si>
  <si>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</si>
  <si>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</si>
  <si>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</si>
  <si>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</si>
  <si>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</si>
  <si>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</si>
  <si>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</si>
  <si>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</si>
  <si>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</si>
  <si>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</si>
  <si>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</si>
  <si>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</si>
  <si>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</si>
  <si>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</si>
  <si>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</si>
  <si>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</si>
  <si>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</si>
  <si>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</si>
  <si>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</si>
  <si>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</si>
  <si>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</si>
  <si>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</si>
  <si>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</si>
  <si>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</si>
  <si>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</si>
  <si>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</si>
  <si>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</si>
  <si>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</si>
  <si>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</si>
  <si>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</si>
  <si>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</si>
  <si>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</si>
  <si>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</si>
  <si>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</si>
  <si>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</si>
  <si>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</si>
  <si>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</si>
  <si>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</si>
  <si>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</si>
  <si>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</si>
  <si>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</si>
  <si>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</si>
  <si>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</si>
  <si>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</si>
  <si>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</si>
  <si>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</si>
  <si>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</si>
  <si>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</si>
  <si>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</si>
  <si>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</si>
  <si>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</si>
  <si>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</si>
  <si>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</si>
  <si>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</si>
  <si>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</si>
  <si>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</si>
  <si>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</si>
  <si>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</si>
  <si>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</si>
  <si>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</si>
  <si>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</si>
  <si>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</si>
  <si>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</si>
  <si>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</si>
  <si>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</si>
  <si>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</si>
  <si>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</si>
  <si>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</si>
  <si>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</si>
  <si>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</si>
  <si>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</si>
  <si>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</si>
  <si>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</si>
  <si>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</si>
  <si>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</si>
  <si>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</si>
  <si>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</si>
  <si>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</si>
  <si>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</si>
  <si>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</si>
  <si>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</si>
  <si>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</si>
  <si>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</si>
  <si>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</si>
  <si>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</si>
  <si>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</si>
  <si>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</si>
  <si>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</si>
  <si>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</si>
  <si>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</si>
  <si>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</si>
  <si>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</si>
  <si>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</si>
  <si>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</si>
  <si>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</si>
  <si>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</si>
  <si>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</si>
  <si>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</si>
  <si>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</si>
  <si>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</si>
  <si>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</si>
  <si>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</si>
  <si>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</si>
  <si>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</si>
  <si>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</si>
  <si>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</si>
  <si>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</si>
  <si>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</si>
  <si>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</si>
  <si>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</si>
  <si>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</si>
  <si>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</si>
  <si>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</si>
  <si>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</si>
  <si>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</si>
  <si>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</si>
  <si>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</si>
  <si>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</si>
  <si>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</si>
  <si>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</si>
  <si>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</si>
  <si>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</si>
  <si>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</si>
  <si>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</si>
  <si>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</si>
  <si>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</si>
  <si>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</si>
  <si>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</si>
  <si>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</si>
  <si>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</si>
  <si>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</si>
  <si>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</si>
  <si>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</si>
  <si>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</si>
  <si>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</si>
  <si>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</si>
  <si>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</si>
  <si>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</si>
  <si>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</si>
  <si>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</si>
  <si>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</si>
  <si>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</si>
  <si>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</si>
  <si>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</si>
  <si>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</si>
  <si>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</si>
  <si>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</si>
  <si>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</si>
  <si>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</si>
  <si>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</si>
  <si>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</si>
  <si>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</si>
  <si>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</si>
  <si>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</si>
  <si>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</si>
  <si>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</si>
  <si>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</si>
  <si>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</si>
  <si>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</si>
  <si>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</si>
  <si>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</si>
  <si>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</si>
  <si>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</si>
  <si>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</si>
  <si>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</si>
  <si>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</si>
  <si>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</si>
  <si>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</si>
  <si>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</si>
  <si>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</si>
  <si>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</si>
  <si>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</si>
  <si>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</si>
  <si>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</si>
  <si>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</si>
  <si>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</si>
  <si>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</si>
  <si>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</si>
  <si>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</si>
  <si>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</si>
  <si>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</si>
  <si>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</si>
  <si>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</si>
  <si>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</si>
  <si>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</si>
  <si>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</si>
  <si>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</si>
  <si>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</si>
  <si>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</si>
  <si>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</si>
  <si>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</si>
  <si>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</si>
  <si>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</si>
  <si>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</si>
  <si>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</si>
  <si>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</si>
  <si>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</si>
  <si>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</si>
  <si>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</si>
  <si>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</si>
  <si>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</si>
  <si>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</si>
  <si>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</si>
  <si>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</si>
  <si>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</si>
  <si>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</si>
  <si>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</si>
  <si>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</si>
  <si>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</si>
  <si>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</si>
  <si>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</si>
  <si>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</si>
  <si>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</si>
  <si>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</si>
  <si>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</si>
  <si>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</si>
  <si>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</si>
  <si>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</si>
  <si>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</si>
  <si>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</si>
  <si>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</si>
  <si>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</si>
  <si>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</si>
  <si>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</si>
  <si>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</si>
  <si>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</si>
  <si>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</si>
  <si>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</si>
  <si>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</si>
  <si>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</si>
  <si>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</si>
  <si>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</si>
  <si>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</si>
  <si>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</si>
  <si>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</si>
  <si>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</si>
  <si>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</si>
  <si>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</si>
  <si>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</si>
  <si>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</si>
  <si>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</si>
  <si>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</si>
  <si>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</si>
  <si>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</si>
  <si>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</si>
  <si>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</si>
  <si>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</si>
  <si>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</si>
  <si>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</si>
  <si>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</si>
  <si>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</si>
  <si>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</si>
  <si>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</si>
  <si>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</si>
  <si>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</si>
  <si>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</si>
  <si>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</si>
  <si>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</si>
  <si>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</si>
  <si>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</si>
  <si>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</si>
  <si>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</si>
  <si>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</si>
  <si>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</si>
  <si>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</si>
  <si>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</si>
  <si>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</si>
  <si>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</si>
  <si>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</si>
  <si>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</si>
  <si>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</si>
  <si>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</si>
  <si>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</si>
  <si>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</si>
  <si>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</si>
  <si>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</si>
  <si>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</si>
  <si>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</si>
  <si>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</si>
  <si>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</si>
  <si>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</si>
  <si>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</si>
  <si>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</si>
  <si>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</si>
  <si>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</si>
  <si>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</si>
  <si>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</si>
  <si>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</si>
  <si>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</si>
  <si>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</si>
  <si>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</si>
  <si>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</si>
  <si>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</si>
  <si>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</si>
  <si>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</si>
  <si>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</si>
  <si>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</si>
  <si>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</si>
  <si>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</si>
  <si>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</si>
  <si>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</si>
  <si>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</si>
  <si>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</si>
  <si>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</si>
  <si>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</si>
  <si>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</si>
  <si>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</si>
  <si>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</si>
  <si>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</si>
  <si>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</si>
  <si>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</si>
  <si>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</si>
  <si>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</si>
  <si>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</si>
  <si>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</si>
  <si>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</si>
  <si>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</si>
  <si>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</si>
  <si>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</si>
  <si>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</si>
  <si>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</si>
  <si>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</si>
  <si>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</si>
  <si>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</si>
  <si>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</si>
  <si>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</si>
  <si>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</si>
  <si>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</si>
  <si>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</si>
  <si>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</si>
  <si>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</si>
  <si>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</si>
  <si>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</si>
  <si>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</si>
  <si>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</si>
  <si>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</si>
  <si>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</si>
  <si>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</si>
  <si>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</si>
  <si>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</si>
  <si>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</si>
  <si>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</si>
  <si>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</si>
  <si>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</si>
  <si>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</si>
  <si>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</si>
  <si>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</si>
  <si>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</si>
  <si>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</si>
  <si>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</si>
  <si>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</si>
  <si>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</si>
  <si>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</si>
  <si>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</si>
  <si>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</si>
  <si>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</si>
  <si>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</si>
  <si>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</si>
  <si>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</si>
  <si>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</si>
  <si>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</si>
  <si>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</si>
  <si>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</si>
  <si>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</si>
  <si>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</si>
  <si>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</si>
  <si>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</si>
  <si>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</si>
  <si>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</si>
  <si>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</si>
  <si>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</si>
  <si>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</si>
  <si>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</si>
  <si>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</si>
  <si>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</si>
  <si>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</si>
  <si>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</si>
  <si>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</si>
  <si>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</si>
  <si>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</si>
  <si>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</si>
  <si>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</si>
  <si>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</si>
  <si>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</si>
  <si>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</si>
  <si>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</si>
  <si>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</si>
  <si>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</si>
  <si>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</si>
  <si>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</si>
  <si>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</si>
  <si>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</si>
  <si>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</si>
  <si>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</si>
  <si>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</si>
  <si>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</si>
  <si>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</si>
  <si>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</si>
  <si>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</si>
  <si>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</si>
  <si>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</si>
  <si>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</si>
  <si>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</si>
  <si>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</si>
  <si>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</si>
  <si>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</si>
  <si>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</si>
  <si>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</si>
  <si>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</si>
  <si>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</si>
  <si>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</si>
  <si>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</si>
  <si>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</si>
  <si>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</si>
  <si>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</si>
  <si>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</si>
  <si>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</si>
  <si>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</si>
  <si>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</si>
  <si>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</si>
  <si>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</si>
  <si>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</si>
  <si>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</si>
  <si>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</si>
  <si>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</si>
  <si>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</si>
  <si>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</si>
  <si>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</si>
  <si>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</si>
  <si>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</si>
  <si>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</si>
  <si>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</si>
  <si>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</si>
  <si>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</si>
  <si>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</si>
  <si>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</si>
  <si>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</si>
  <si>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</si>
  <si>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</si>
  <si>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</si>
  <si>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</si>
  <si>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</si>
  <si>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</si>
  <si>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</si>
  <si>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</si>
  <si>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</si>
  <si>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</si>
  <si>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</si>
  <si>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</si>
  <si>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</si>
  <si>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</si>
  <si>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</si>
  <si>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</si>
  <si>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</si>
  <si>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</si>
  <si>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</si>
  <si>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</si>
  <si>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</si>
  <si>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</si>
  <si>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</si>
  <si>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</si>
  <si>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</si>
  <si>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</si>
  <si>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</si>
  <si>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</si>
  <si>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</si>
  <si>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</si>
  <si>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</si>
  <si>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</si>
  <si>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</si>
  <si>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</si>
  <si>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</si>
  <si>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</si>
  <si>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</si>
  <si>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</si>
  <si>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</si>
  <si>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</si>
  <si>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</si>
  <si>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</si>
  <si>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</si>
  <si>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</si>
  <si>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</si>
  <si>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</si>
  <si>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</si>
  <si>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</si>
  <si>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</si>
  <si>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</si>
  <si>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</si>
  <si>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</si>
  <si>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</si>
  <si>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</si>
  <si>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</si>
  <si>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</si>
  <si>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</si>
  <si>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</si>
  <si>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</si>
  <si>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</si>
  <si>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</si>
  <si>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</si>
  <si>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</si>
  <si>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</si>
  <si>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</si>
  <si>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</si>
  <si>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</si>
  <si>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</si>
  <si>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</si>
  <si>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</si>
  <si>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</si>
  <si>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</si>
  <si>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</si>
  <si>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</si>
  <si>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</si>
  <si>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</si>
  <si>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</si>
  <si>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</si>
  <si>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</si>
  <si>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</si>
  <si>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</si>
  <si>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</si>
  <si>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</si>
  <si>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</si>
  <si>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</si>
  <si>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</si>
  <si>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</si>
  <si>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</si>
  <si>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</si>
  <si>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</si>
  <si>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</si>
  <si>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</si>
  <si>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</si>
  <si>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</si>
  <si>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</si>
  <si>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</si>
  <si>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</si>
  <si>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</si>
  <si>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</si>
  <si>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</si>
  <si>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</si>
  <si>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</si>
  <si>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</si>
  <si>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</si>
  <si>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</si>
  <si>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</si>
  <si>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</si>
  <si>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</si>
  <si>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</si>
  <si>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</si>
  <si>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</si>
  <si>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</si>
  <si>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</si>
  <si>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</si>
  <si>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</si>
  <si>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</si>
  <si>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</si>
  <si>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</si>
  <si>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</si>
  <si>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</si>
  <si>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</si>
  <si>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</si>
  <si>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</si>
  <si>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</si>
  <si>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</si>
  <si>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</si>
  <si>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</si>
  <si>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</si>
  <si>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</si>
  <si>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</si>
  <si>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</si>
  <si>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</si>
  <si>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</si>
  <si>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</si>
  <si>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</si>
  <si>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</si>
  <si>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</si>
  <si>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</si>
  <si>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</si>
  <si>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</si>
  <si>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</si>
  <si>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</si>
  <si>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</si>
  <si>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</si>
  <si>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</si>
  <si>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</si>
  <si>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</si>
  <si>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</si>
  <si>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</si>
  <si>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</si>
  <si>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</si>
  <si>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</si>
  <si>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</si>
  <si>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</si>
  <si>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</si>
  <si>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</si>
  <si>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</si>
  <si>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</si>
  <si>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</si>
  <si>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</si>
  <si>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</si>
  <si>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</si>
  <si>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</si>
  <si>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</si>
  <si>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</si>
  <si>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</si>
  <si>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</si>
  <si>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</si>
  <si>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</si>
  <si>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</si>
  <si>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</si>
  <si>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</si>
  <si>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</si>
  <si>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</si>
  <si>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</si>
  <si>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</si>
  <si>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</si>
  <si>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</si>
  <si>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</si>
  <si>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</si>
  <si>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</si>
  <si>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</si>
  <si>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</si>
  <si>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</si>
  <si>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</si>
  <si>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</si>
  <si>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</si>
  <si>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</si>
  <si>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</si>
  <si>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</si>
  <si>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</si>
  <si>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</si>
  <si>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</si>
  <si>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</si>
  <si>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</si>
  <si>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</si>
  <si>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</si>
  <si>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</si>
  <si>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</si>
  <si>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</si>
  <si>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</si>
  <si>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</si>
  <si>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</si>
  <si>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</si>
  <si>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</si>
  <si>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</si>
  <si>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</si>
  <si>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</si>
  <si>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</si>
  <si>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</si>
  <si>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</si>
  <si>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</si>
  <si>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</si>
  <si>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</si>
  <si>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</si>
  <si>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</si>
  <si>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</si>
  <si>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</si>
  <si>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</si>
  <si>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</si>
  <si>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</si>
  <si>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</si>
  <si>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</si>
  <si>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</si>
  <si>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</si>
  <si>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</si>
  <si>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</si>
  <si>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</si>
  <si>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</si>
  <si>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</si>
  <si>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</si>
  <si>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</si>
  <si>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</si>
  <si>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</si>
  <si>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</si>
  <si>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</si>
  <si>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</si>
  <si>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</si>
  <si>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</si>
  <si>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</si>
  <si>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</si>
  <si>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</si>
  <si>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</si>
  <si>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</si>
  <si>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</si>
  <si>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</si>
  <si>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</si>
  <si>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</si>
  <si>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</si>
  <si>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</si>
  <si>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</si>
  <si>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</si>
  <si>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</si>
  <si>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</si>
  <si>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</si>
  <si>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</si>
  <si>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</si>
  <si>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</si>
  <si>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</si>
  <si>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</si>
  <si>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</si>
  <si>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</si>
  <si>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</si>
  <si>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</si>
  <si>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</si>
  <si>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</si>
  <si>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</si>
  <si>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</si>
  <si>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</si>
  <si>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</si>
  <si>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</si>
  <si>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</si>
  <si>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</si>
  <si>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</si>
  <si>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</si>
  <si>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</si>
  <si>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</si>
  <si>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</si>
  <si>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</si>
  <si>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</si>
  <si>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</si>
  <si>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</si>
  <si>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</si>
  <si>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</si>
  <si>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</si>
  <si>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</si>
  <si>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</si>
  <si>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</si>
  <si>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</si>
  <si>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</si>
  <si>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</si>
  <si>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</si>
  <si>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</si>
  <si>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</si>
  <si>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</si>
  <si>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</si>
  <si>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</si>
  <si>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</si>
  <si>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</si>
  <si>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</si>
  <si>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</si>
  <si>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</si>
  <si>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</si>
  <si>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</si>
  <si>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</si>
  <si>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</si>
  <si>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</si>
  <si>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</si>
  <si>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</si>
  <si>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</si>
  <si>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</si>
  <si>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</si>
  <si>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</si>
  <si>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</si>
  <si>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</si>
  <si>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</si>
  <si>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</si>
  <si>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</si>
  <si>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</si>
  <si>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</si>
  <si>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</si>
  <si>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</si>
  <si>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</si>
  <si>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</si>
  <si>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</si>
  <si>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</si>
  <si>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</si>
  <si>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</si>
  <si>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</si>
  <si>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</si>
  <si>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</si>
  <si>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</si>
  <si>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</si>
  <si>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</si>
  <si>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</si>
  <si>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</si>
  <si>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</si>
  <si>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</si>
  <si>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</si>
  <si>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</si>
  <si>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</si>
  <si>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</si>
  <si>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</si>
  <si>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</si>
  <si>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</si>
  <si>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</si>
  <si>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</si>
  <si>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</si>
  <si>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</si>
  <si>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</si>
  <si>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</si>
  <si>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</si>
  <si>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</si>
  <si>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</si>
  <si>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</si>
  <si>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</si>
  <si>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</si>
  <si>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</si>
  <si>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</si>
  <si>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</si>
  <si>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</si>
  <si>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</si>
  <si>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</si>
  <si>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</si>
  <si>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</si>
  <si>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</si>
  <si>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</si>
  <si>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</si>
  <si>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</si>
  <si>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</si>
  <si>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</si>
  <si>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</si>
  <si>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</si>
  <si>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</si>
  <si>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</si>
  <si>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</si>
  <si>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</si>
  <si>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</si>
  <si>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</si>
  <si>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</si>
  <si>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</si>
  <si>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</si>
  <si>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</si>
  <si>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</si>
  <si>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</si>
  <si>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</si>
  <si>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</si>
  <si>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</si>
  <si>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</si>
  <si>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</si>
  <si>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</si>
  <si>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</si>
  <si>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</si>
  <si>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</si>
  <si>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</si>
  <si>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</si>
  <si>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</si>
  <si>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</si>
  <si>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</si>
  <si>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</si>
  <si>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</si>
  <si>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</si>
  <si>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</si>
  <si>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</si>
  <si>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</si>
  <si>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</si>
  <si>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</si>
  <si>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</si>
  <si>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</si>
  <si>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</si>
  <si>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</si>
  <si>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</si>
  <si>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</si>
  <si>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</si>
  <si>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</si>
  <si>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</si>
  <si>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</si>
  <si>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</si>
  <si>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</si>
  <si>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</si>
  <si>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</si>
  <si>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</si>
  <si>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</si>
  <si>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</si>
  <si>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</si>
  <si>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</si>
  <si>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</si>
  <si>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</si>
  <si>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</si>
  <si>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</si>
  <si>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</si>
  <si>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</si>
  <si>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</si>
  <si>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</si>
  <si>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</si>
  <si>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</si>
  <si>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</si>
  <si>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</si>
  <si>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</si>
  <si>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</si>
  <si>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</si>
  <si>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</si>
  <si>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</si>
  <si>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</si>
  <si>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</si>
  <si>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</si>
  <si>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</si>
  <si>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</si>
  <si>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</si>
  <si>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</si>
  <si>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</si>
  <si>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</si>
  <si>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</si>
  <si>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</si>
  <si>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</si>
  <si>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</si>
  <si>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</si>
  <si>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</si>
  <si>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</si>
  <si>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</si>
  <si>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</si>
  <si>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</si>
  <si>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</si>
  <si>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</si>
  <si>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</si>
  <si>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</si>
  <si>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</si>
  <si>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</si>
  <si>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</si>
  <si>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</si>
  <si>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</si>
  <si>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</si>
  <si>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</si>
  <si>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</si>
  <si>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</si>
  <si>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</si>
  <si>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</si>
  <si>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</si>
  <si>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</si>
  <si>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</si>
  <si>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</si>
  <si>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</si>
  <si>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</si>
  <si>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</si>
  <si>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</si>
  <si>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</si>
  <si>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</si>
  <si>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</si>
  <si>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</si>
  <si>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</si>
  <si>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</si>
  <si>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</si>
  <si>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</si>
  <si>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</si>
  <si>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</si>
  <si>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</si>
  <si>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</si>
  <si>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</si>
  <si>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</si>
  <si>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</si>
  <si>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</si>
  <si>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</si>
  <si>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</si>
  <si>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</si>
  <si>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</si>
  <si>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</si>
  <si>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</si>
  <si>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</si>
  <si>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</si>
  <si>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</si>
  <si>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</si>
  <si>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</si>
  <si>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</si>
  <si>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</si>
  <si>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</si>
  <si>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</si>
  <si>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</si>
  <si>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</si>
  <si>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</si>
  <si>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</si>
  <si>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</si>
  <si>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</si>
  <si>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</si>
  <si>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</si>
  <si>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</si>
  <si>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</si>
  <si>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</si>
  <si>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</si>
  <si>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</si>
  <si>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</si>
  <si>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</si>
  <si>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</si>
  <si>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</si>
  <si>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</si>
  <si>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</si>
  <si>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</si>
  <si>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</si>
  <si>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</si>
  <si>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</si>
  <si>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</si>
  <si>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</si>
  <si>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</si>
  <si>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</si>
  <si>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</si>
  <si>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</si>
  <si>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</si>
  <si>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</si>
  <si>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</si>
  <si>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</si>
  <si>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</si>
  <si>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</si>
  <si>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</si>
  <si>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</si>
  <si>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</si>
  <si>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</si>
  <si>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</si>
  <si>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</si>
  <si>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</si>
  <si>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</si>
  <si>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</si>
  <si>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</si>
  <si>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</si>
  <si>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</si>
  <si>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</si>
  <si>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</si>
  <si>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</si>
  <si>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</si>
  <si>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</si>
  <si>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</si>
  <si>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</si>
  <si>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</si>
  <si>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</si>
  <si>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</si>
  <si>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</si>
  <si>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</si>
  <si>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</si>
  <si>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</si>
  <si>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</si>
  <si>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</si>
  <si>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</si>
  <si>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</si>
  <si>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</si>
  <si>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</si>
  <si>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</si>
  <si>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</si>
  <si>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</si>
  <si>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</si>
  <si>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</si>
  <si>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</si>
  <si>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</si>
  <si>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</si>
  <si>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</si>
  <si>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</si>
  <si>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</si>
  <si>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</si>
  <si>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</si>
  <si>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</si>
  <si>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</si>
  <si>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</si>
  <si>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</si>
  <si>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</si>
  <si>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</si>
  <si>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</si>
  <si>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</si>
  <si>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</si>
  <si>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</si>
  <si>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</si>
  <si>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</si>
  <si>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</si>
  <si>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</si>
  <si>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</si>
  <si>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</si>
  <si>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</si>
  <si>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</si>
  <si>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</si>
  <si>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</si>
  <si>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</si>
  <si>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</si>
  <si>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</si>
  <si>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</si>
  <si>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</si>
  <si>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</si>
  <si>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</si>
  <si>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</si>
  <si>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</si>
  <si>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</si>
  <si>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</si>
  <si>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</si>
  <si>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</si>
  <si>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</si>
  <si>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</si>
  <si>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</si>
  <si>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</si>
  <si>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</si>
  <si>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</si>
  <si>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</si>
  <si>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</si>
  <si>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</si>
  <si>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</si>
  <si>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</si>
  <si>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</si>
  <si>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</si>
  <si>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</si>
  <si>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</si>
  <si>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</si>
  <si>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</si>
  <si>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</si>
  <si>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</si>
  <si>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</si>
  <si>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</si>
  <si>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</si>
  <si>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</si>
  <si>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</si>
  <si>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</si>
  <si>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</si>
  <si>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</si>
  <si>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</si>
  <si>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</si>
  <si>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</si>
  <si>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</si>
  <si>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</si>
  <si>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</si>
  <si>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</si>
  <si>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</si>
  <si>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</si>
  <si>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</si>
  <si>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</si>
  <si>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</si>
  <si>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</si>
  <si>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</si>
  <si>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</si>
  <si>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</si>
  <si>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</si>
  <si>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</si>
  <si>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</si>
  <si>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</si>
  <si>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</si>
  <si>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</si>
  <si>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</si>
  <si>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</si>
  <si>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</si>
  <si>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</si>
  <si>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</si>
  <si>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</si>
  <si>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</si>
  <si>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</si>
  <si>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</si>
  <si>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</si>
  <si>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</si>
  <si>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</si>
  <si>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</si>
  <si>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</si>
  <si>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</si>
  <si>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</si>
  <si>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</si>
  <si>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</si>
  <si>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</si>
  <si>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</si>
  <si>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</si>
  <si>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</si>
  <si>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</si>
  <si>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</si>
  <si>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</si>
  <si>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</si>
  <si>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</si>
  <si>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</si>
  <si>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</si>
  <si>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</si>
  <si>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</si>
  <si>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</si>
  <si>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</si>
  <si>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</si>
  <si>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</si>
  <si>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</si>
  <si>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</si>
  <si>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</si>
  <si>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</si>
  <si>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</si>
  <si>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</si>
  <si>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</si>
  <si>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</si>
  <si>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</si>
  <si>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</si>
  <si>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</si>
  <si>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</si>
  <si>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</si>
  <si>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</si>
  <si>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</si>
  <si>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</si>
  <si>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</si>
  <si>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</si>
  <si>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</si>
  <si>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</si>
  <si>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</si>
  <si>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</si>
  <si>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</si>
  <si>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</si>
  <si>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</si>
  <si>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</si>
  <si>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</si>
  <si>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</si>
  <si>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</si>
  <si>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</si>
  <si>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</si>
  <si>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</si>
  <si>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</si>
  <si>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</si>
  <si>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</si>
  <si>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</si>
  <si>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</si>
  <si>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</si>
  <si>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</si>
  <si>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</si>
  <si>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</si>
  <si>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</si>
  <si>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</si>
  <si>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</si>
  <si>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</si>
  <si>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</si>
  <si>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</si>
  <si>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</si>
  <si>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</si>
  <si>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</si>
  <si>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</si>
  <si>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</si>
  <si>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</si>
  <si>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</si>
  <si>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</si>
  <si>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</si>
  <si>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</si>
  <si>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</si>
  <si>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</si>
  <si>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</si>
  <si>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</si>
  <si>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</si>
  <si>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</si>
  <si>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</si>
  <si>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</si>
  <si>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</si>
  <si>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</si>
  <si>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</si>
  <si>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</si>
  <si>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</si>
  <si>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</si>
  <si>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</si>
  <si>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</si>
  <si>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</si>
  <si>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</si>
  <si>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</si>
  <si>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</si>
  <si>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</si>
  <si>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</si>
  <si>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</si>
  <si>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</si>
  <si>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</si>
  <si>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</si>
  <si>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</si>
  <si>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</si>
  <si>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</si>
  <si>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</si>
  <si>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</si>
  <si>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</si>
  <si>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</si>
  <si>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</si>
  <si>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</si>
  <si>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</si>
  <si>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</si>
  <si>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</si>
  <si>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</si>
  <si>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</si>
  <si>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</si>
  <si>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</si>
  <si>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</si>
  <si>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</si>
  <si>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</si>
  <si>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</si>
  <si>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</si>
  <si>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</si>
  <si>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</si>
  <si>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</si>
  <si>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</si>
  <si>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</si>
  <si>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</si>
  <si>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</si>
  <si>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</si>
  <si>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</si>
  <si>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</si>
  <si>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</si>
  <si>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</si>
  <si>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</si>
  <si>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</si>
  <si>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</si>
  <si>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</si>
  <si>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</si>
  <si>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</si>
  <si>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</si>
  <si>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</si>
  <si>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</si>
  <si>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</si>
  <si>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</si>
  <si>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</si>
  <si>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</si>
  <si>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</si>
  <si>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</si>
  <si>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</si>
  <si>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</si>
  <si>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</si>
  <si>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</si>
  <si>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</si>
  <si>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</si>
  <si>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</si>
  <si>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</si>
  <si>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</si>
  <si>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</si>
  <si>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</si>
  <si>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</si>
  <si>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</si>
  <si>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</si>
  <si>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</si>
  <si>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</si>
  <si>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</si>
  <si>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</si>
  <si>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</si>
  <si>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</si>
  <si>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</si>
  <si>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</si>
  <si>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</si>
  <si>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</si>
  <si>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</si>
  <si>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</si>
  <si>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</si>
  <si>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</si>
  <si>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</si>
  <si>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</si>
  <si>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</si>
  <si>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</si>
  <si>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</si>
  <si>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</si>
  <si>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</si>
  <si>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</si>
  <si>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</si>
  <si>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</si>
  <si>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</si>
  <si>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</si>
  <si>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</si>
  <si>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</si>
  <si>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</si>
  <si>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</si>
  <si>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</si>
  <si>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</si>
  <si>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</si>
  <si>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</si>
  <si>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</si>
  <si>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</si>
  <si>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</si>
  <si>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</si>
  <si>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</si>
  <si>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</si>
  <si>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</si>
  <si>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</si>
  <si>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</si>
  <si>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</si>
  <si>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</si>
  <si>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</si>
  <si>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</si>
  <si>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</si>
  <si>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</si>
  <si>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</si>
  <si>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</si>
  <si>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</si>
  <si>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</si>
  <si>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</si>
  <si>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</si>
  <si>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</si>
  <si>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</si>
  <si>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</si>
  <si>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</si>
  <si>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</si>
  <si>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</si>
  <si>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</si>
  <si>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</si>
  <si>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</si>
  <si>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</si>
  <si>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</si>
  <si>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</si>
  <si>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</si>
  <si>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</si>
  <si>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</si>
  <si>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</si>
  <si>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</si>
  <si>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</si>
  <si>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</si>
  <si>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</si>
  <si>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</si>
  <si>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</si>
  <si>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</si>
  <si>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</si>
  <si>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</si>
  <si>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</si>
  <si>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</si>
  <si>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</si>
  <si>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</si>
  <si>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</si>
  <si>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</si>
  <si>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</si>
  <si>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</si>
  <si>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</si>
  <si>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</si>
  <si>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</si>
  <si>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</si>
  <si>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</si>
  <si>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</si>
  <si>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</si>
  <si>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</si>
  <si>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</si>
  <si>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</si>
  <si>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</si>
  <si>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</si>
  <si>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</si>
  <si>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</si>
  <si>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</si>
  <si>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</si>
  <si>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</si>
  <si>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</si>
  <si>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</si>
  <si>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</si>
  <si>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</si>
  <si>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</si>
  <si>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</si>
  <si>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</si>
  <si>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</si>
  <si>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</si>
  <si>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</si>
  <si>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</si>
  <si>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</si>
  <si>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</si>
  <si>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</si>
  <si>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</si>
  <si>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</si>
  <si>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</si>
  <si>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</si>
  <si>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</si>
  <si>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</si>
  <si>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</si>
  <si>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</si>
  <si>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</si>
  <si>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</si>
  <si>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</si>
  <si>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</si>
  <si>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</si>
  <si>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</si>
  <si>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</si>
  <si>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</si>
  <si>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</si>
  <si>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</si>
  <si>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</si>
  <si>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</si>
  <si>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</si>
  <si>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</si>
  <si>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</si>
  <si>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</si>
  <si>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</si>
  <si>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</si>
  <si>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</si>
  <si>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</si>
  <si>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</si>
  <si>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</si>
  <si>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</si>
  <si>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</si>
  <si>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</si>
  <si>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</si>
  <si>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</si>
  <si>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</si>
  <si>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</si>
  <si>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</si>
  <si>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</si>
  <si>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</si>
  <si>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</si>
  <si>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</si>
  <si>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</si>
  <si>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</si>
  <si>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</si>
  <si>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</si>
  <si>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</si>
  <si>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</si>
  <si>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</si>
  <si>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</si>
  <si>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</si>
  <si>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</si>
  <si>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</si>
  <si>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</si>
  <si>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</si>
  <si>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</si>
  <si>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</si>
  <si>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</si>
  <si>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</si>
  <si>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</si>
  <si>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</si>
  <si>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</si>
  <si>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</si>
  <si>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</si>
  <si>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</si>
  <si>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</si>
  <si>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</si>
  <si>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</si>
  <si>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</si>
  <si>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</si>
  <si>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</si>
  <si>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</si>
  <si>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</si>
  <si>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</si>
  <si>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</si>
  <si>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</si>
  <si>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</si>
  <si>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</si>
  <si>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</si>
  <si>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</si>
  <si>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</si>
  <si>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</si>
  <si>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</si>
  <si>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</si>
  <si>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</si>
  <si>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</si>
  <si>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</si>
  <si>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</si>
  <si>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</si>
  <si>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</si>
  <si>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</si>
  <si>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</si>
  <si>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</si>
  <si>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</si>
  <si>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</si>
  <si>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</si>
  <si>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</si>
  <si>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</si>
  <si>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</si>
  <si>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</si>
  <si>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</si>
  <si>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</si>
  <si>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</si>
  <si>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</si>
  <si>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</si>
  <si>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</si>
  <si>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</si>
  <si>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</si>
  <si>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</si>
  <si>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</si>
  <si>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</si>
  <si>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</si>
  <si>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</si>
  <si>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</si>
  <si>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</si>
  <si>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</si>
  <si>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</si>
  <si>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</si>
  <si>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</si>
  <si>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</si>
  <si>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</si>
  <si>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</si>
  <si>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</si>
  <si>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</si>
  <si>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</si>
  <si>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</si>
  <si>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</si>
  <si>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</si>
  <si>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</si>
  <si>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</si>
  <si>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</si>
  <si>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</si>
  <si>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</si>
  <si>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</si>
  <si>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</si>
  <si>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</si>
  <si>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</si>
  <si>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</si>
  <si>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</si>
  <si>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</si>
  <si>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</si>
  <si>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</si>
  <si>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</si>
  <si>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</si>
  <si>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</si>
  <si>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</si>
  <si>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</si>
  <si>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</si>
  <si>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</si>
  <si>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</si>
  <si>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</si>
  <si>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</si>
  <si>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</si>
  <si>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</si>
  <si>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</si>
  <si>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</si>
  <si>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</si>
  <si>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</si>
  <si>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</si>
  <si>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</si>
  <si>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</si>
  <si>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</si>
  <si>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</si>
  <si>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</si>
  <si>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</si>
  <si>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</si>
  <si>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</si>
  <si>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</si>
  <si>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</si>
  <si>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</si>
  <si>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</si>
  <si>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</si>
  <si>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</si>
  <si>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</si>
  <si>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</si>
  <si>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</si>
  <si>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</si>
  <si>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</si>
  <si>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</si>
  <si>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</si>
  <si>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</si>
  <si>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</si>
  <si>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</si>
  <si>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</si>
  <si>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</si>
  <si>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</si>
  <si>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</si>
  <si>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</si>
  <si>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</si>
  <si>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</si>
  <si>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</si>
  <si>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</si>
  <si>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</si>
  <si>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</si>
  <si>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</si>
  <si>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</si>
  <si>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</si>
  <si>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</si>
  <si>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</si>
  <si>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</si>
  <si>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</si>
  <si>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</si>
  <si>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</si>
  <si>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</si>
  <si>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</si>
  <si>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</si>
  <si>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</si>
  <si>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</si>
  <si>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</si>
  <si>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</si>
  <si>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</si>
  <si>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</si>
  <si>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</si>
  <si>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</si>
  <si>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</si>
  <si>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</si>
  <si>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</si>
  <si>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</si>
  <si>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</si>
  <si>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</si>
  <si>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</si>
  <si>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</si>
  <si>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</si>
  <si>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</si>
  <si>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</si>
  <si>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</si>
  <si>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</si>
  <si>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</si>
  <si>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</si>
  <si>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</si>
  <si>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</si>
  <si>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</si>
  <si>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</si>
  <si>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</si>
  <si>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</si>
  <si>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</si>
  <si>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</si>
  <si>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</si>
  <si>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</si>
  <si>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</si>
  <si>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</si>
  <si>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</si>
  <si>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</si>
  <si>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</si>
  <si>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</si>
  <si>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</si>
  <si>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</si>
  <si>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</si>
  <si>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</si>
  <si>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</si>
  <si>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</si>
  <si>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</si>
  <si>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</si>
  <si>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</si>
  <si>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</si>
  <si>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</si>
  <si>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</si>
  <si>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</si>
  <si>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</si>
  <si>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</si>
  <si>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</si>
  <si>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</si>
  <si>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</si>
  <si>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</si>
  <si>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</si>
  <si>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</si>
  <si>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</si>
  <si>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</si>
  <si>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</si>
  <si>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</si>
  <si>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</si>
  <si>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</si>
  <si>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</si>
  <si>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</si>
  <si>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</si>
  <si>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</si>
  <si>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</si>
  <si>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</si>
  <si>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</si>
  <si>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</si>
  <si>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</si>
  <si>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</si>
  <si>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</si>
  <si>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</si>
  <si>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</si>
  <si>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</si>
  <si>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</si>
  <si>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</si>
  <si>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</si>
  <si>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</si>
  <si>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</si>
  <si>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</si>
  <si>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</si>
  <si>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</si>
  <si>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</si>
  <si>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</si>
  <si>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</si>
  <si>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</si>
  <si>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</si>
  <si>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</si>
  <si>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</si>
  <si>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</si>
  <si>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</si>
  <si>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</si>
  <si>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</si>
  <si>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</si>
  <si>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</si>
  <si>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</si>
  <si>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</si>
  <si>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</si>
  <si>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</si>
  <si>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</si>
  <si>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</si>
  <si>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</si>
  <si>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</si>
  <si>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</si>
  <si>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</si>
  <si>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</si>
  <si>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</si>
  <si>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</si>
  <si>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</si>
  <si>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</si>
  <si>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</si>
  <si>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</si>
  <si>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</si>
  <si>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</si>
  <si>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</si>
  <si>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</si>
  <si>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</si>
  <si>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</si>
  <si>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</si>
  <si>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</si>
  <si>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</si>
  <si>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</si>
  <si>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</si>
  <si>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</si>
  <si>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</si>
  <si>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</si>
  <si>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</si>
  <si>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</si>
  <si>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</si>
  <si>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</si>
  <si>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</si>
  <si>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</si>
  <si>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</si>
  <si>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</si>
  <si>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</si>
  <si>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</si>
  <si>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</si>
  <si>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</si>
  <si>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</si>
  <si>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</si>
  <si>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</si>
  <si>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</si>
  <si>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</si>
  <si>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</si>
  <si>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</si>
  <si>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</si>
  <si>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</si>
  <si>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</si>
  <si>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</si>
  <si>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</si>
  <si>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</si>
  <si>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</si>
  <si>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</si>
  <si>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</si>
  <si>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</si>
  <si>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</si>
  <si>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</si>
  <si>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</si>
  <si>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</si>
  <si>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</si>
  <si>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</si>
  <si>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</si>
  <si>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</si>
  <si>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</si>
  <si>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</si>
  <si>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</si>
  <si>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</si>
  <si>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</si>
  <si>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</si>
  <si>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</si>
  <si>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</si>
  <si>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</si>
  <si>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</si>
  <si>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</si>
  <si>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</si>
  <si>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</si>
  <si>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</si>
  <si>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</si>
  <si>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</si>
  <si>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</si>
  <si>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</si>
  <si>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</si>
  <si>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</si>
  <si>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</si>
  <si>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</si>
  <si>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</si>
  <si>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</si>
  <si>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</si>
  <si>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</si>
  <si>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</si>
  <si>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</si>
  <si>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</si>
  <si>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</si>
  <si>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</si>
  <si>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</si>
  <si>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</si>
  <si>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</si>
  <si>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</si>
  <si>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</si>
  <si>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</si>
  <si>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</si>
  <si>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</si>
  <si>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</si>
  <si>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</si>
  <si>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</si>
  <si>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</si>
  <si>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</si>
  <si>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</si>
  <si>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</si>
  <si>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</si>
  <si>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</si>
  <si>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</si>
  <si>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</si>
  <si>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</si>
  <si>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</si>
  <si>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</si>
  <si>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</si>
  <si>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</si>
  <si>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</si>
  <si>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</si>
  <si>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</si>
  <si>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</si>
  <si>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</si>
  <si>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</si>
  <si>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</si>
  <si>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</si>
  <si>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</si>
  <si>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</si>
  <si>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</si>
  <si>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</si>
  <si>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</si>
  <si>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</si>
  <si>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</si>
  <si>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</si>
  <si>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</si>
  <si>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</si>
  <si>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</si>
  <si>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</si>
  <si>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</si>
  <si>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</si>
  <si>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</si>
  <si>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</si>
  <si>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</si>
  <si>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</si>
  <si>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</si>
  <si>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</si>
  <si>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</si>
  <si>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</si>
  <si>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</si>
  <si>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</si>
  <si>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</si>
  <si>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</si>
  <si>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</si>
  <si>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</si>
  <si>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</si>
  <si>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</si>
  <si>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</si>
  <si>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</si>
  <si>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</si>
  <si>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</si>
  <si>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</si>
  <si>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</si>
  <si>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</si>
  <si>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</si>
  <si>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</si>
  <si>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</si>
  <si>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</si>
  <si>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</si>
  <si>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</si>
  <si>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</si>
  <si>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</si>
  <si>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</si>
  <si>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</si>
  <si>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</si>
  <si>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</si>
  <si>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</si>
  <si>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</si>
  <si>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</si>
  <si>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</si>
  <si>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</si>
  <si>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</si>
  <si>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</si>
  <si>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</si>
  <si>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</si>
  <si>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</si>
  <si>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</si>
  <si>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</si>
  <si>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</si>
  <si>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</si>
  <si>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</si>
  <si>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</si>
  <si>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</si>
  <si>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</si>
  <si>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</si>
  <si>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</si>
  <si>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</si>
  <si>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</si>
  <si>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</si>
  <si>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</si>
  <si>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</si>
  <si>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</si>
  <si>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</si>
  <si>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</si>
  <si>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</si>
  <si>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</si>
  <si>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</si>
  <si>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</si>
  <si>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</si>
  <si>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</si>
  <si>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</si>
  <si>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</si>
  <si>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</si>
  <si>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</si>
  <si>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</si>
  <si>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</si>
  <si>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</si>
  <si>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</si>
  <si>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</si>
  <si>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</si>
  <si>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</si>
  <si>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</si>
  <si>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</si>
  <si>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</si>
  <si>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</si>
  <si>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</si>
  <si>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</si>
  <si>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</si>
  <si>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</si>
  <si>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</si>
  <si>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</si>
  <si>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</si>
  <si>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</si>
  <si>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</si>
  <si>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</si>
  <si>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</si>
  <si>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</si>
  <si>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</si>
  <si>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</si>
  <si>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</si>
  <si>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</si>
  <si>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</si>
  <si>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</si>
  <si>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</si>
  <si>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</si>
  <si>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</si>
  <si>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</si>
  <si>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</si>
  <si>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</si>
  <si>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</si>
  <si>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</si>
  <si>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</si>
  <si>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</si>
  <si>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</si>
  <si>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</si>
  <si>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</si>
  <si>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</si>
  <si>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</si>
  <si>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</si>
  <si>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</si>
  <si>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</si>
  <si>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</si>
  <si>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</si>
  <si>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</si>
  <si>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</si>
  <si>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</si>
  <si>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</si>
  <si>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</si>
  <si>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</si>
  <si>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</si>
  <si>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</si>
  <si>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</si>
  <si>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</si>
  <si>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</si>
  <si>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</si>
  <si>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</si>
  <si>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</si>
  <si>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</si>
  <si>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</si>
  <si>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</si>
  <si>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</si>
  <si>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</si>
  <si>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</si>
  <si>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</si>
  <si>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</si>
  <si>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</si>
  <si>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</si>
  <si>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</si>
  <si>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</si>
  <si>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</si>
  <si>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</si>
  <si>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</si>
  <si>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</si>
  <si>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</si>
  <si>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</si>
  <si>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</si>
  <si>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</si>
  <si>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</si>
  <si>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</si>
  <si>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</si>
  <si>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</si>
  <si>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</si>
  <si>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</si>
  <si>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</si>
  <si>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</si>
  <si>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</si>
  <si>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</si>
  <si>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</si>
  <si>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</si>
  <si>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</si>
  <si>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</si>
  <si>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</si>
  <si>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</si>
  <si>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</si>
  <si>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</si>
  <si>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</si>
  <si>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</si>
  <si>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</si>
  <si>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</si>
  <si>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</si>
  <si>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</si>
  <si>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</si>
  <si>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</si>
  <si>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</si>
  <si>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</si>
  <si>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</si>
  <si>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</si>
  <si>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</si>
  <si>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</si>
  <si>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</si>
  <si>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</si>
  <si>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</si>
  <si>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</si>
  <si>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</si>
  <si>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</si>
  <si>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</si>
  <si>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</si>
  <si>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</si>
  <si>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</si>
  <si>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</si>
  <si>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</si>
  <si>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</si>
  <si>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</si>
  <si>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</si>
  <si>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</si>
  <si>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</si>
  <si>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</si>
  <si>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</si>
  <si>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</si>
  <si>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</si>
  <si>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</si>
  <si>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</si>
  <si>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</si>
  <si>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</si>
  <si>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</si>
  <si>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</si>
  <si>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</si>
  <si>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</si>
  <si>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</si>
  <si>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</si>
  <si>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</si>
  <si>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</si>
  <si>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</si>
  <si>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</si>
  <si>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</si>
  <si>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</si>
  <si>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</si>
  <si>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</si>
  <si>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</si>
  <si>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</si>
  <si>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</si>
  <si>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</si>
  <si>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</si>
  <si>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</si>
  <si>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</si>
  <si>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</si>
  <si>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</si>
  <si>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</si>
  <si>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</si>
  <si>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</si>
  <si>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</si>
  <si>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</si>
  <si>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</si>
  <si>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</si>
  <si>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</si>
  <si>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</si>
  <si>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</si>
  <si>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</si>
  <si>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</si>
  <si>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</si>
  <si>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</si>
  <si>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</si>
  <si>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</si>
  <si>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</si>
  <si>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</si>
  <si>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</si>
  <si>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</si>
  <si>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</si>
  <si>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</si>
  <si>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</si>
  <si>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</si>
  <si>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</si>
  <si>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</si>
  <si>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</si>
  <si>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</si>
  <si>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</si>
  <si>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</si>
  <si>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</si>
  <si>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</si>
  <si>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</si>
  <si>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</si>
  <si>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</si>
  <si>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</si>
  <si>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</si>
  <si>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</si>
  <si>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</si>
  <si>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</si>
  <si>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</si>
  <si>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</si>
  <si>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</si>
  <si>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</si>
  <si>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</si>
  <si>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</si>
  <si>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</si>
  <si>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</si>
  <si>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</si>
  <si>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</si>
  <si>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</si>
  <si>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</si>
  <si>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</si>
  <si>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</si>
  <si>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</si>
  <si>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</si>
  <si>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</si>
  <si>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</si>
  <si>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</si>
  <si>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</si>
  <si>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</si>
  <si>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</si>
  <si>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</si>
  <si>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</si>
  <si>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</si>
  <si>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</si>
  <si>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</si>
  <si>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</si>
  <si>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</si>
  <si>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</si>
  <si>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</si>
  <si>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</si>
  <si>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</si>
  <si>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</si>
  <si>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</si>
  <si>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</si>
  <si>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</si>
  <si>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</si>
  <si>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</si>
  <si>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</si>
  <si>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</si>
  <si>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</si>
  <si>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</si>
  <si>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</si>
  <si>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</si>
  <si>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</si>
  <si>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</si>
  <si>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</si>
  <si>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</si>
  <si>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</si>
  <si>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</si>
  <si>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</si>
  <si>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</si>
  <si>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</si>
  <si>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</si>
  <si>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</si>
  <si>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</si>
  <si>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</si>
  <si>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</si>
  <si>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</si>
  <si>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</si>
  <si>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</si>
  <si>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</si>
  <si>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</si>
  <si>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</si>
  <si>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</si>
  <si>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</si>
  <si>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</si>
  <si>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</si>
  <si>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</si>
  <si>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</si>
  <si>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</si>
  <si>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</si>
  <si>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</si>
  <si>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</si>
  <si>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</si>
  <si>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</si>
  <si>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</si>
  <si>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</si>
  <si>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</si>
  <si>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</si>
  <si>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</si>
  <si>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</si>
  <si>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</si>
  <si>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</si>
  <si>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</si>
  <si>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</si>
  <si>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</si>
  <si>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</si>
  <si>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</si>
  <si>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</si>
  <si>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</si>
  <si>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</si>
  <si>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</si>
  <si>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</si>
  <si>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</si>
  <si>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</si>
  <si>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</si>
  <si>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</si>
  <si>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</si>
  <si>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</si>
  <si>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</si>
  <si>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</si>
  <si>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</si>
  <si>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</si>
  <si>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</si>
  <si>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</si>
  <si>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</si>
  <si>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</si>
  <si>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</si>
  <si>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</si>
  <si>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</si>
  <si>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</si>
  <si>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</si>
  <si>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</si>
  <si>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</si>
  <si>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</si>
  <si>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</si>
  <si>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</si>
  <si>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</si>
  <si>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</si>
  <si>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</si>
  <si>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</si>
  <si>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</si>
  <si>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</si>
  <si>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</si>
  <si>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</si>
  <si>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</si>
  <si>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</si>
  <si>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</si>
  <si>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</si>
  <si>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</si>
  <si>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</si>
  <si>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</si>
  <si>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</si>
  <si>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</si>
  <si>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</si>
  <si>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</si>
  <si>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</si>
  <si>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</si>
  <si>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</si>
  <si>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</si>
  <si>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</si>
  <si>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</si>
  <si>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</si>
  <si>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</si>
  <si>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</si>
  <si>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</si>
  <si>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</si>
  <si>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</si>
  <si>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</si>
  <si>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</si>
  <si>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</si>
  <si>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</si>
  <si>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</si>
  <si>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</si>
  <si>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</si>
  <si>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</si>
  <si>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</si>
  <si>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</si>
  <si>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</si>
  <si>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</si>
  <si>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</si>
  <si>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</si>
  <si>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</si>
  <si>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</si>
  <si>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</si>
  <si>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</si>
  <si>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</si>
  <si>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</si>
  <si>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</si>
  <si>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</si>
  <si>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</si>
  <si>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</si>
  <si>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</si>
  <si>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</si>
  <si>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</si>
  <si>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</si>
  <si>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</si>
  <si>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</si>
  <si>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</si>
  <si>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</si>
  <si>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</si>
  <si>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</si>
  <si>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</si>
  <si>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</si>
  <si>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</si>
  <si>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</si>
  <si>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</si>
  <si>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</si>
  <si>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</si>
  <si>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</si>
  <si>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</si>
  <si>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</si>
  <si>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</si>
  <si>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</si>
  <si>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</si>
  <si>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</si>
  <si>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</si>
  <si>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</si>
  <si>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</si>
  <si>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</si>
  <si>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</si>
  <si>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</si>
  <si>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</si>
  <si>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</si>
  <si>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</si>
  <si>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</si>
  <si>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</si>
  <si>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</si>
  <si>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</si>
  <si>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</si>
  <si>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</si>
  <si>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</si>
  <si>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</si>
  <si>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</si>
  <si>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</si>
  <si>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</si>
  <si>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</si>
  <si>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</si>
  <si>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</si>
  <si>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</si>
  <si>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</si>
  <si>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</si>
  <si>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</si>
  <si>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</si>
  <si>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</si>
  <si>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</si>
  <si>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</si>
  <si>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</si>
  <si>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</si>
  <si>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</si>
  <si>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</si>
  <si>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</si>
  <si>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</si>
  <si>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</si>
  <si>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</si>
  <si>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</si>
  <si>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</si>
  <si>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</si>
  <si>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</si>
  <si>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</si>
  <si>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</si>
  <si>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</si>
  <si>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</si>
  <si>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</si>
  <si>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</si>
  <si>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</si>
  <si>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</si>
  <si>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</si>
  <si>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</si>
  <si>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</si>
  <si>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</si>
  <si>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</si>
  <si>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</si>
  <si>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</si>
  <si>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</si>
  <si>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</si>
  <si>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</si>
  <si>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</si>
  <si>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</si>
  <si>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</si>
  <si>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</si>
  <si>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</si>
  <si>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</si>
  <si>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</si>
  <si>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</si>
  <si>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</si>
  <si>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</si>
  <si>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</si>
  <si>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</si>
  <si>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</si>
  <si>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</si>
  <si>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</si>
  <si>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</si>
  <si>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</si>
  <si>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</si>
  <si>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</si>
  <si>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</si>
  <si>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</si>
  <si>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</si>
  <si>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</si>
  <si>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</si>
  <si>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</si>
  <si>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</si>
  <si>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</si>
  <si>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</si>
  <si>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</si>
  <si>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</si>
  <si>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</si>
  <si>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</si>
  <si>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</si>
  <si>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</si>
  <si>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</si>
  <si>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</si>
  <si>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</si>
  <si>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</si>
  <si>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</si>
  <si>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</si>
  <si>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</si>
  <si>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</si>
  <si>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</si>
  <si>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</si>
  <si>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</si>
  <si>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</si>
  <si>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</si>
  <si>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</si>
  <si>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</si>
  <si>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</si>
  <si>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</si>
  <si>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</si>
  <si>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</si>
  <si>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</si>
  <si>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</si>
  <si>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</si>
  <si>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</si>
  <si>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</si>
  <si>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</si>
  <si>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</si>
  <si>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</si>
  <si>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</si>
  <si>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</si>
  <si>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</si>
  <si>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</si>
  <si>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</si>
  <si>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</si>
  <si>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</si>
  <si>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</si>
  <si>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</si>
  <si>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</si>
  <si>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</si>
  <si>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</si>
  <si>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</si>
  <si>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</si>
  <si>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</si>
  <si>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</si>
  <si>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</si>
  <si>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</si>
  <si>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</si>
  <si>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</si>
  <si>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</si>
  <si>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</si>
  <si>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</si>
  <si>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</si>
  <si>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</si>
  <si>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</si>
  <si>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</si>
  <si>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</si>
  <si>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</si>
  <si>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</si>
  <si>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</si>
  <si>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</si>
  <si>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</si>
  <si>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</si>
  <si>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</si>
  <si>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</si>
  <si>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</si>
  <si>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</si>
  <si>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</si>
  <si>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</si>
  <si>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</si>
  <si>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</si>
  <si>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</si>
  <si>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</si>
  <si>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</si>
  <si>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</si>
  <si>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</si>
  <si>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</si>
  <si>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</si>
  <si>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</si>
  <si>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</si>
  <si>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</si>
  <si>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</si>
  <si>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</si>
  <si>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</si>
  <si>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</si>
  <si>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</si>
  <si>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</si>
  <si>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</si>
  <si>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</si>
  <si>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</si>
  <si>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</si>
  <si>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</si>
  <si>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</si>
  <si>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</si>
  <si>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</si>
  <si>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</si>
  <si>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</si>
  <si>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</si>
  <si>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</si>
  <si>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</si>
  <si>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</si>
  <si>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</si>
  <si>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</si>
  <si>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</si>
  <si>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</si>
  <si>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</si>
  <si>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</si>
  <si>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</si>
  <si>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</si>
  <si>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</si>
  <si>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</si>
  <si>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</si>
  <si>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</si>
  <si>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</si>
  <si>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</si>
  <si>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</si>
  <si>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</si>
  <si>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</si>
  <si>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</si>
  <si>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</si>
  <si>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</si>
  <si>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</si>
  <si>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</si>
  <si>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</si>
  <si>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</si>
  <si>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</si>
  <si>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</si>
  <si>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</si>
  <si>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</si>
  <si>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</si>
  <si>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</si>
  <si>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</si>
  <si>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</si>
  <si>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</si>
  <si>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</si>
  <si>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</si>
  <si>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</si>
  <si>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</si>
  <si>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</si>
  <si>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</si>
  <si>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</si>
  <si>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</si>
  <si>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</si>
  <si>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</si>
  <si>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</si>
  <si>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</si>
  <si>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</si>
  <si>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</si>
  <si>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</si>
  <si>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</si>
  <si>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</si>
  <si>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</si>
  <si>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</si>
  <si>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</si>
  <si>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</si>
  <si>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</si>
  <si>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</si>
  <si>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</si>
  <si>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</si>
  <si>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</si>
  <si>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</si>
  <si>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</si>
  <si>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</si>
  <si>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</si>
  <si>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</si>
  <si>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</si>
  <si>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</si>
  <si>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</si>
  <si>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</si>
  <si>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</si>
  <si>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</si>
  <si>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</si>
  <si>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</si>
  <si>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</si>
  <si>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</si>
  <si>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</si>
  <si>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</si>
  <si>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</si>
  <si>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</si>
  <si>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</si>
  <si>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</si>
  <si>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</si>
  <si>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</si>
  <si>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</si>
  <si>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</si>
  <si>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</si>
  <si>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</si>
  <si>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</si>
  <si>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</si>
  <si>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</si>
  <si>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</si>
  <si>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</si>
  <si>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</si>
  <si>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</si>
  <si>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</si>
  <si>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</si>
  <si>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</si>
  <si>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</si>
  <si>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</si>
  <si>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</si>
  <si>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</si>
  <si>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</si>
  <si>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</si>
  <si>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</si>
  <si>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</si>
  <si>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</si>
  <si>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</si>
  <si>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</si>
  <si>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</si>
  <si>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</si>
  <si>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</si>
  <si>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</si>
  <si>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</si>
  <si>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</si>
  <si>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</si>
  <si>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</si>
  <si>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</si>
  <si>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</si>
  <si>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</si>
  <si>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</si>
  <si>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</si>
  <si>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</si>
  <si>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</si>
  <si>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</si>
  <si>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</si>
  <si>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</si>
  <si>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</si>
  <si>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</si>
  <si>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</si>
  <si>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</si>
  <si>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</si>
  <si>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</si>
  <si>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</si>
  <si>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</si>
  <si>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</si>
  <si>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</si>
  <si>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</si>
  <si>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</si>
  <si>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</si>
  <si>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</si>
  <si>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</si>
  <si>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</si>
  <si>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</si>
  <si>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</si>
  <si>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</si>
  <si>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</si>
  <si>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</si>
  <si>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</si>
  <si>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</si>
  <si>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</si>
  <si>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</si>
  <si>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</si>
  <si>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</si>
  <si>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</si>
  <si>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</si>
  <si>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</si>
  <si>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</si>
  <si>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</si>
  <si>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</si>
  <si>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</si>
  <si>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</si>
  <si>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</si>
  <si>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</si>
  <si>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</si>
  <si>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</si>
  <si>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</si>
  <si>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</si>
  <si>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</si>
  <si>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</si>
  <si>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</si>
  <si>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</si>
  <si>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</si>
  <si>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</si>
  <si>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</si>
  <si>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</si>
  <si>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</si>
  <si>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</si>
  <si>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</si>
  <si>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</si>
  <si>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</si>
  <si>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</si>
  <si>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</si>
  <si>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</si>
  <si>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</si>
  <si>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</si>
  <si>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</si>
  <si>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</si>
  <si>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</si>
  <si>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</si>
  <si>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</si>
  <si>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</si>
  <si>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</si>
  <si>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</si>
  <si>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</si>
  <si>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</si>
  <si>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</si>
  <si>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</si>
  <si>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</si>
  <si>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</si>
  <si>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</si>
  <si>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</si>
  <si>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</si>
  <si>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</si>
  <si>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</si>
  <si>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</si>
  <si>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</si>
  <si>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</si>
  <si>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</si>
  <si>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</si>
  <si>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</si>
  <si>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</si>
  <si>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</si>
  <si>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</si>
  <si>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</si>
  <si>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</si>
  <si>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</si>
  <si>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</si>
  <si>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</si>
  <si>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</si>
  <si>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</si>
  <si>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</si>
  <si>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</si>
  <si>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</si>
  <si>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</si>
  <si>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</si>
  <si>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</si>
  <si>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</si>
  <si>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</si>
  <si>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</si>
  <si>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</si>
  <si>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</si>
  <si>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</si>
  <si>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</si>
  <si>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</si>
  <si>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</si>
  <si>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</si>
  <si>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</si>
  <si>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</si>
  <si>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</si>
  <si>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</si>
  <si>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</si>
  <si>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</si>
  <si>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</si>
  <si>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</si>
  <si>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</si>
  <si>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</si>
  <si>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</si>
  <si>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</si>
  <si>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</si>
  <si>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</si>
  <si>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</si>
  <si>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</si>
  <si>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</si>
  <si>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</si>
  <si>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</si>
  <si>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</si>
  <si>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</si>
  <si>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</si>
  <si>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</si>
  <si>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</si>
  <si>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</si>
  <si>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</si>
  <si>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</si>
  <si>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</si>
  <si>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</si>
  <si>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</si>
  <si>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</si>
  <si>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</si>
  <si>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</si>
  <si>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</si>
  <si>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</si>
  <si>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</si>
  <si>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</si>
  <si>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</si>
  <si>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</si>
  <si>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</si>
  <si>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</si>
  <si>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</si>
  <si>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</si>
  <si>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</si>
  <si>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</si>
  <si>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</si>
  <si>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</si>
  <si>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</si>
  <si>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</si>
  <si>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</si>
  <si>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</si>
  <si>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</si>
  <si>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</si>
  <si>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</si>
  <si>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</si>
  <si>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</si>
  <si>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</si>
  <si>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</si>
  <si>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</si>
  <si>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</si>
  <si>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</si>
  <si>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</si>
  <si>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</si>
  <si>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</si>
  <si>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</si>
  <si>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</si>
  <si>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</si>
  <si>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</si>
  <si>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</si>
  <si>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</si>
  <si>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</si>
  <si>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</si>
  <si>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</si>
  <si>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</si>
  <si>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</si>
  <si>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</si>
  <si>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</si>
  <si>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</si>
  <si>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</si>
  <si>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</si>
  <si>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</si>
  <si>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</si>
  <si>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</si>
  <si>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</si>
  <si>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</si>
  <si>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</si>
  <si>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</si>
  <si>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</si>
  <si>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</si>
  <si>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</si>
  <si>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</si>
  <si>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</si>
  <si>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</si>
  <si>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</si>
  <si>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</si>
  <si>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</si>
  <si>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</si>
  <si>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</si>
  <si>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</si>
  <si>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</si>
  <si>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</si>
  <si>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</si>
  <si>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</si>
  <si>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</si>
  <si>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</si>
  <si>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</si>
  <si>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</si>
  <si>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</si>
  <si>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</si>
  <si>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</si>
  <si>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</si>
  <si>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</si>
  <si>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</si>
  <si>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</si>
  <si>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</si>
  <si>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</si>
  <si>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</si>
  <si>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</si>
  <si>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</si>
  <si>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</si>
  <si>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</si>
  <si>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</si>
  <si>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</si>
  <si>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</si>
  <si>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</si>
  <si>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</si>
  <si>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</si>
  <si>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</si>
  <si>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</si>
  <si>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</si>
  <si>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</si>
  <si>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</si>
  <si>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</si>
  <si>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</si>
  <si>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</si>
  <si>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</si>
  <si>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</si>
  <si>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</si>
  <si>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</si>
  <si>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</si>
  <si>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</si>
  <si>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</si>
  <si>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</si>
  <si>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</si>
  <si>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</si>
  <si>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</si>
  <si>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</si>
  <si>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</si>
  <si>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</si>
  <si>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</si>
  <si>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</si>
  <si>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</si>
  <si>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</si>
  <si>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</si>
  <si>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</si>
  <si>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</si>
  <si>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</si>
  <si>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</si>
  <si>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</si>
  <si>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</si>
  <si>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</si>
  <si>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</si>
  <si>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</si>
  <si>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</si>
  <si>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</si>
  <si>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</si>
  <si>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</si>
  <si>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</si>
  <si>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</si>
  <si>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</si>
  <si>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</si>
  <si>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</si>
  <si>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</si>
  <si>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</si>
  <si>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</si>
  <si>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</si>
  <si>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</si>
  <si>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</si>
  <si>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</si>
  <si>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</si>
  <si>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</si>
  <si>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</si>
  <si>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</si>
  <si>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</si>
  <si>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</si>
  <si>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</si>
  <si>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</si>
  <si>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</si>
  <si>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</si>
  <si>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</si>
  <si>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</si>
  <si>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</si>
  <si>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</si>
  <si>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</si>
  <si>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</si>
  <si>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</si>
  <si>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</si>
  <si>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</si>
  <si>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</si>
  <si>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</si>
  <si>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</si>
  <si>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</si>
  <si>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</si>
  <si>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</si>
  <si>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</si>
  <si>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</si>
  <si>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</si>
  <si>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</si>
  <si>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</si>
  <si>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</si>
  <si>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</si>
  <si>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</si>
  <si>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</si>
  <si>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</si>
  <si>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</si>
  <si>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</si>
  <si>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</si>
  <si>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</si>
  <si>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</si>
  <si>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</si>
  <si>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</si>
  <si>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</si>
  <si>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</si>
  <si>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</si>
  <si>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</si>
  <si>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</si>
  <si>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</si>
  <si>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</si>
  <si>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</si>
  <si>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</si>
  <si>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</si>
  <si>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</si>
  <si>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</si>
  <si>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</si>
  <si>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</si>
  <si>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</si>
  <si>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</si>
  <si>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</si>
  <si>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</si>
  <si>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</si>
  <si>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</si>
  <si>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</si>
  <si>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</si>
  <si>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</si>
  <si>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</si>
  <si>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</si>
  <si>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</si>
  <si>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</si>
  <si>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</si>
  <si>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</si>
  <si>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</si>
  <si>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</si>
  <si>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</si>
  <si>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</si>
  <si>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</si>
  <si>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</si>
  <si>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</si>
  <si>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</si>
  <si>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</si>
  <si>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</si>
  <si>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</si>
  <si>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</si>
  <si>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</si>
  <si>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</si>
  <si>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</si>
  <si>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</si>
  <si>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</si>
  <si>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</si>
  <si>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</si>
  <si>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</si>
  <si>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</si>
  <si>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</si>
  <si>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</si>
  <si>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</si>
  <si>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</si>
  <si>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</si>
  <si>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</si>
  <si>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</si>
  <si>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</si>
  <si>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</si>
  <si>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</si>
  <si>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</si>
  <si>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</si>
  <si>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</si>
  <si>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</si>
  <si>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</si>
  <si>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</si>
  <si>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</si>
  <si>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</si>
  <si>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</si>
  <si>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</si>
  <si>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</si>
  <si>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</si>
  <si>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</si>
  <si>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</si>
  <si>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</si>
  <si>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</si>
  <si>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</si>
  <si>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</si>
  <si>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</si>
  <si>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</si>
  <si>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</si>
  <si>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</si>
  <si>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</si>
  <si>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</si>
  <si>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</si>
  <si>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</si>
  <si>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</si>
  <si>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</si>
  <si>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</si>
  <si>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</si>
  <si>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</si>
  <si>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</si>
  <si>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</si>
  <si>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</si>
  <si>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</si>
  <si>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</si>
  <si>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</si>
  <si>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</si>
  <si>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</si>
  <si>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</si>
  <si>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</si>
  <si>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</si>
  <si>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</si>
  <si>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</si>
  <si>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</si>
  <si>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</si>
  <si>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</si>
  <si>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</si>
  <si>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</si>
  <si>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</si>
  <si>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</si>
  <si>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</si>
  <si>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</si>
  <si>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</si>
  <si>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</si>
  <si>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</si>
  <si>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</si>
  <si>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</si>
  <si>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</si>
  <si>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</si>
  <si>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</si>
  <si>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</si>
  <si>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</si>
  <si>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</si>
  <si>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</si>
  <si>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</si>
  <si>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</si>
  <si>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</si>
  <si>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</si>
  <si>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</si>
  <si>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</si>
  <si>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</si>
  <si>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</si>
  <si>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</si>
  <si>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</si>
  <si>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</si>
  <si>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</si>
  <si>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</si>
  <si>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</si>
  <si>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</si>
  <si>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</si>
  <si>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</si>
  <si>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</si>
  <si>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</si>
  <si>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</si>
  <si>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</si>
  <si>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</si>
  <si>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</si>
  <si>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</si>
  <si>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</si>
  <si>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</si>
  <si>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</si>
  <si>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</si>
  <si>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</si>
  <si>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</si>
  <si>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</si>
  <si>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</si>
  <si>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</si>
  <si>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</si>
  <si>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</si>
  <si>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</si>
  <si>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</si>
  <si>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</si>
  <si>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</si>
  <si>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</si>
  <si>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</si>
  <si>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</si>
  <si>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</si>
  <si>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</si>
  <si>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</si>
  <si>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</si>
  <si>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</si>
  <si>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</si>
  <si>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</si>
  <si>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</si>
  <si>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</si>
  <si>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</si>
  <si>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</si>
  <si>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</si>
  <si>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</si>
  <si>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</si>
  <si>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</si>
  <si>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</si>
  <si>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</si>
  <si>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</si>
  <si>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</si>
  <si>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</si>
  <si>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</si>
  <si>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</si>
  <si>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</si>
  <si>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</si>
  <si>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</si>
  <si>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</si>
  <si>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</si>
  <si>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</si>
  <si>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</si>
  <si>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</si>
  <si>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</si>
  <si>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</si>
  <si>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</si>
  <si>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</si>
  <si>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</si>
  <si>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</si>
  <si>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</si>
  <si>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</si>
  <si>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</si>
  <si>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</si>
  <si>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</si>
  <si>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</si>
  <si>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</si>
  <si>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</si>
  <si>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</si>
  <si>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</si>
  <si>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</si>
  <si>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</si>
  <si>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</si>
  <si>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</si>
  <si>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</si>
  <si>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</si>
  <si>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</si>
  <si>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</si>
  <si>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</si>
  <si>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</si>
  <si>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</si>
  <si>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</si>
  <si>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</si>
  <si>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</si>
  <si>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</si>
  <si>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</si>
  <si>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</si>
  <si>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</si>
  <si>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</si>
  <si>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</si>
  <si>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</si>
  <si>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</si>
  <si>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</si>
  <si>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</si>
  <si>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</si>
  <si>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</si>
  <si>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</si>
  <si>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</si>
  <si>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</si>
  <si>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</si>
  <si>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</si>
  <si>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</si>
  <si>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</si>
  <si>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</si>
  <si>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</si>
  <si>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</si>
  <si>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</si>
  <si>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</si>
  <si>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</si>
  <si>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</si>
  <si>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</si>
  <si>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</si>
  <si>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</si>
  <si>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</si>
  <si>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</si>
  <si>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</si>
  <si>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</si>
  <si>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</si>
  <si>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</si>
  <si>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</si>
  <si>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</si>
  <si>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</si>
  <si>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</si>
  <si>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</si>
  <si>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</si>
  <si>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</si>
  <si>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</si>
  <si>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</si>
  <si>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</si>
  <si>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</si>
  <si>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</si>
  <si>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</si>
  <si>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</si>
  <si>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</si>
  <si>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</si>
  <si>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</si>
  <si>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</si>
  <si>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</si>
  <si>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</si>
  <si>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</si>
  <si>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</si>
  <si>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</si>
  <si>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</si>
  <si>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</si>
  <si>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</si>
  <si>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</si>
  <si>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</si>
  <si>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</si>
  <si>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</si>
  <si>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</si>
  <si>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</si>
  <si>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</si>
  <si>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</si>
  <si>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</si>
  <si>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</si>
  <si>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</si>
  <si>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</si>
  <si>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</si>
  <si>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</si>
  <si>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</si>
  <si>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</si>
  <si>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</si>
  <si>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</si>
  <si>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</si>
  <si>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</si>
  <si>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</si>
  <si>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</si>
  <si>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</si>
  <si>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</si>
  <si>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</si>
  <si>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</si>
  <si>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</si>
  <si>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</si>
  <si>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</si>
  <si>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</si>
  <si>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</si>
  <si>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</si>
  <si>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</si>
  <si>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</si>
  <si>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</si>
  <si>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</si>
  <si>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</si>
  <si>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</si>
  <si>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</si>
  <si>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</si>
  <si>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</si>
  <si>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</si>
  <si>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</si>
  <si>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</si>
  <si>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</si>
  <si>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</si>
  <si>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</si>
  <si>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</si>
  <si>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</si>
  <si>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</si>
  <si>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</si>
  <si>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</si>
  <si>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</si>
  <si>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</si>
  <si>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</si>
  <si>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</si>
  <si>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</si>
  <si>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</si>
  <si>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</si>
  <si>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</si>
  <si>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</si>
  <si>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</si>
  <si>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</si>
  <si>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</si>
  <si>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</si>
  <si>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</si>
  <si>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</si>
  <si>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</si>
  <si>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</si>
  <si>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</si>
  <si>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</si>
  <si>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</si>
  <si>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</si>
  <si>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</si>
  <si>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</si>
  <si>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</si>
  <si>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</si>
  <si>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</si>
  <si>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</si>
  <si>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</si>
  <si>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</si>
  <si>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</si>
  <si>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</si>
  <si>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</si>
  <si>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</si>
  <si>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</si>
  <si>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</si>
  <si>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</si>
  <si>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</si>
  <si>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</si>
  <si>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</si>
  <si>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</si>
  <si>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</si>
  <si>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</si>
  <si>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</si>
  <si>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</si>
  <si>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</si>
  <si>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</si>
  <si>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</si>
  <si>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</si>
  <si>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</si>
  <si>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</si>
  <si>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</si>
  <si>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</si>
  <si>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</si>
  <si>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</si>
  <si>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</si>
  <si>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</si>
  <si>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</si>
  <si>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</si>
  <si>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</si>
  <si>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</si>
  <si>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</si>
  <si>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</si>
  <si>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</si>
  <si>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</si>
  <si>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</si>
  <si>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</si>
  <si>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</si>
  <si>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</si>
  <si>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</si>
  <si>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</si>
  <si>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</si>
  <si>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</si>
  <si>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</si>
  <si>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</si>
  <si>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</si>
  <si>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</si>
  <si>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</si>
  <si>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</si>
  <si>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</si>
  <si>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</si>
  <si>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</si>
  <si>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</si>
  <si>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</si>
  <si>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</si>
  <si>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</si>
  <si>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</si>
  <si>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</si>
  <si>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</si>
  <si>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</si>
  <si>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</si>
  <si>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</si>
  <si>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</si>
  <si>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</si>
  <si>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</si>
  <si>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</si>
  <si>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</si>
  <si>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</si>
  <si>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</si>
  <si>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</si>
  <si>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</si>
  <si>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</si>
  <si>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</si>
  <si>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</si>
  <si>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</si>
  <si>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</si>
  <si>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</si>
  <si>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</si>
  <si>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</si>
  <si>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</si>
  <si>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</si>
  <si>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</si>
  <si>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</si>
  <si>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</si>
  <si>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</si>
  <si>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</si>
  <si>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</si>
  <si>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</si>
  <si>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</si>
  <si>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</si>
  <si>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</si>
  <si>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</si>
  <si>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</si>
  <si>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</si>
  <si>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</si>
  <si>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</si>
  <si>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</si>
  <si>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</si>
  <si>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</si>
  <si>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</si>
  <si>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</si>
  <si>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</si>
  <si>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</si>
  <si>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</si>
  <si>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</si>
  <si>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</si>
  <si>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</si>
  <si>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</si>
  <si>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</si>
  <si>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</si>
  <si>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</si>
  <si>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</si>
  <si>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</si>
  <si>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</si>
  <si>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</si>
  <si>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</si>
  <si>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</si>
  <si>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</si>
  <si>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</si>
  <si>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</si>
  <si>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</si>
  <si>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</si>
  <si>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</si>
  <si>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</si>
  <si>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</si>
  <si>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</si>
  <si>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</si>
  <si>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</si>
  <si>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</si>
  <si>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</si>
  <si>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</si>
  <si>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</si>
  <si>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</si>
  <si>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</si>
  <si>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</si>
  <si>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</si>
  <si>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</si>
  <si>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</si>
  <si>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</si>
  <si>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</si>
  <si>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</si>
  <si>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</si>
  <si>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</si>
  <si>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</si>
  <si>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</si>
  <si>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</si>
  <si>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</si>
  <si>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</si>
  <si>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</si>
  <si>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</si>
  <si>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</si>
  <si>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</si>
  <si>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</si>
  <si>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</si>
  <si>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</si>
  <si>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</si>
  <si>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</si>
  <si>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</si>
  <si>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</si>
  <si>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</si>
  <si>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</si>
  <si>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</si>
  <si>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</si>
  <si>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</si>
  <si>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</si>
  <si>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</si>
  <si>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</si>
  <si>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</si>
  <si>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</si>
  <si>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</si>
  <si>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</si>
  <si>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</si>
  <si>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</si>
  <si>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</si>
  <si>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</si>
  <si>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</si>
  <si>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</si>
  <si>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</si>
  <si>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</si>
  <si>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</si>
  <si>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</si>
  <si>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</si>
  <si>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</si>
  <si>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</si>
  <si>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</si>
  <si>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</si>
  <si>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</si>
  <si>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</si>
  <si>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</si>
  <si>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</si>
  <si>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</si>
  <si>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</si>
  <si>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</si>
  <si>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</si>
  <si>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</si>
  <si>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</si>
  <si>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</si>
  <si>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</si>
  <si>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</si>
  <si>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</si>
  <si>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</si>
  <si>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</si>
  <si>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</si>
  <si>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</si>
  <si>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</si>
  <si>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</si>
  <si>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</si>
  <si>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</si>
  <si>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</si>
  <si>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</si>
  <si>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</si>
  <si>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</si>
  <si>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</si>
  <si>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</si>
  <si>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</si>
  <si>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</si>
  <si>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</si>
  <si>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</si>
  <si>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</si>
  <si>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</si>
  <si>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</si>
  <si>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</si>
  <si>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</si>
  <si>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</si>
  <si>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</si>
  <si>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</si>
  <si>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</si>
  <si>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</si>
  <si>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</si>
  <si>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</si>
  <si>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</si>
  <si>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</si>
  <si>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</si>
  <si>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</si>
  <si>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</si>
  <si>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</si>
  <si>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</si>
  <si>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</si>
  <si>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</si>
  <si>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</si>
  <si>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</si>
  <si>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</si>
  <si>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</si>
  <si>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</si>
  <si>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</si>
  <si>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</si>
  <si>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</si>
  <si>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</si>
  <si>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</si>
  <si>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</si>
  <si>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</si>
  <si>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</si>
  <si>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</si>
  <si>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</si>
  <si>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</si>
  <si>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</si>
  <si>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</si>
  <si>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</si>
  <si>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</si>
  <si>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</si>
  <si>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</si>
  <si>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</si>
  <si>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</si>
  <si>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</si>
  <si>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</si>
  <si>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</si>
  <si>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</si>
  <si>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</si>
  <si>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</si>
  <si>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</si>
  <si>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</si>
  <si>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</si>
  <si>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</si>
  <si>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</si>
  <si>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</si>
  <si>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</si>
  <si>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</si>
  <si>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</si>
  <si>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</si>
  <si>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</si>
  <si>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</si>
  <si>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</si>
  <si>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</si>
  <si>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</si>
  <si>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</si>
  <si>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</si>
  <si>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</si>
  <si>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</si>
  <si>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</si>
  <si>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</si>
  <si>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</si>
  <si>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</si>
  <si>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</si>
  <si>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</si>
  <si>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</si>
  <si>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</si>
  <si>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</si>
  <si>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</si>
  <si>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</si>
  <si>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</si>
  <si>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</si>
  <si>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</si>
  <si>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</si>
  <si>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</si>
  <si>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</si>
  <si>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</si>
  <si>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</si>
  <si>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</si>
  <si>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</si>
  <si>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</si>
  <si>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</si>
  <si>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</si>
  <si>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</si>
  <si>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</si>
  <si>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</si>
  <si>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</si>
  <si>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</si>
  <si>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</si>
  <si>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</si>
  <si>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</si>
  <si>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</si>
  <si>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</si>
  <si>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</si>
  <si>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</si>
  <si>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</si>
  <si>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</si>
  <si>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</si>
  <si>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</si>
  <si>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</si>
  <si>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</si>
  <si>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</si>
  <si>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</si>
  <si>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</si>
  <si>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</si>
  <si>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</si>
  <si>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</si>
  <si>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</si>
  <si>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</si>
  <si>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</si>
  <si>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</si>
  <si>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</si>
  <si>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</si>
  <si>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</si>
  <si>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</si>
  <si>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</si>
  <si>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</si>
  <si>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</si>
  <si>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</si>
  <si>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</si>
  <si>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</si>
  <si>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</si>
  <si>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</si>
  <si>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</si>
  <si>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</si>
  <si>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</si>
  <si>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</si>
  <si>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</si>
  <si>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</si>
  <si>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</si>
  <si>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</si>
  <si>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</si>
  <si>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</si>
  <si>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</si>
  <si>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</si>
  <si>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</si>
  <si>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</si>
  <si>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</si>
  <si>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</si>
  <si>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</si>
  <si>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</si>
  <si>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</si>
  <si>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</si>
  <si>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</si>
  <si>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</si>
  <si>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</si>
  <si>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</si>
  <si>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</si>
  <si>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</si>
  <si>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</si>
  <si>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</si>
  <si>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</si>
  <si>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</si>
  <si>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</si>
  <si>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</si>
  <si>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</si>
  <si>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</si>
  <si>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</si>
  <si>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</si>
  <si>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</si>
  <si>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</si>
  <si>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</si>
  <si>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</si>
  <si>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</si>
  <si>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</si>
  <si>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</si>
  <si>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</si>
  <si>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</si>
  <si>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</si>
  <si>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</si>
  <si>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</si>
  <si>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</si>
  <si>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</si>
  <si>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</si>
  <si>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</si>
  <si>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</si>
  <si>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</si>
  <si>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</si>
  <si>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</si>
  <si>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</si>
  <si>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</si>
  <si>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</si>
  <si>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</si>
  <si>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</si>
  <si>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</si>
  <si>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</si>
  <si>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</si>
  <si>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</si>
  <si>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</si>
  <si>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</si>
  <si>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</si>
  <si>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</si>
  <si>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</si>
  <si>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</si>
  <si>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</si>
  <si>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</si>
  <si>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</si>
  <si>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</si>
  <si>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</si>
  <si>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</si>
  <si>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</si>
  <si>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</si>
  <si>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</si>
  <si>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</si>
  <si>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</si>
  <si>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</si>
  <si>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</si>
  <si>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</si>
  <si>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</si>
  <si>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</si>
  <si>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</si>
  <si>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</si>
  <si>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</si>
  <si>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</si>
  <si>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</si>
  <si>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</si>
  <si>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</si>
  <si>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</si>
  <si>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</si>
  <si>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</si>
  <si>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</si>
  <si>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</si>
  <si>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</si>
  <si>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</si>
  <si>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</si>
  <si>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</si>
  <si>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</si>
  <si>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</si>
  <si>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</si>
  <si>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</si>
  <si>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</si>
  <si>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</si>
  <si>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</si>
  <si>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</si>
  <si>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</si>
  <si>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</si>
  <si>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</si>
  <si>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</si>
  <si>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</si>
  <si>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</si>
  <si>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</si>
  <si>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</si>
  <si>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</si>
  <si>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</si>
  <si>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</si>
  <si>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</si>
  <si>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</si>
  <si>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</si>
  <si>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</si>
  <si>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</si>
  <si>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</si>
  <si>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</si>
  <si>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</si>
  <si>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</si>
  <si>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</si>
  <si>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</si>
  <si>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</si>
  <si>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</si>
  <si>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</si>
  <si>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</si>
  <si>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</si>
  <si>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</si>
  <si>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</si>
  <si>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</si>
  <si>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</si>
  <si>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</si>
  <si>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</si>
  <si>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</si>
  <si>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</si>
  <si>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</si>
  <si>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</si>
  <si>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</si>
  <si>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</si>
  <si>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</si>
  <si>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</si>
  <si>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</si>
  <si>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</si>
  <si>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</si>
  <si>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</si>
  <si>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</si>
  <si>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</si>
  <si>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</si>
  <si>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</si>
  <si>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</si>
  <si>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</si>
  <si>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</si>
  <si>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</si>
  <si>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</si>
  <si>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</si>
  <si>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</si>
  <si>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</si>
  <si>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</si>
  <si>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</si>
  <si>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</si>
  <si>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</si>
  <si>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</si>
  <si>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</si>
  <si>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</si>
  <si>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</si>
  <si>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</si>
  <si>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</si>
  <si>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</si>
  <si>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</si>
  <si>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</si>
  <si>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</si>
  <si>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</si>
  <si>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</si>
  <si>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</si>
  <si>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</si>
  <si>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</si>
  <si>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</si>
  <si>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</si>
  <si>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</si>
  <si>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</si>
  <si>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</si>
  <si>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</si>
  <si>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</si>
  <si>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</si>
  <si>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</si>
  <si>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</si>
  <si>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</si>
  <si>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</si>
  <si>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</si>
  <si>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</si>
  <si>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</si>
  <si>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</si>
  <si>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</si>
  <si>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</si>
  <si>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</si>
  <si>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</si>
  <si>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</si>
  <si>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</si>
  <si>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</si>
  <si>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</si>
  <si>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</si>
  <si>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</si>
  <si>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</si>
  <si>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</si>
  <si>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</si>
  <si>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</si>
  <si>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</si>
  <si>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</si>
  <si>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</si>
  <si>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</si>
  <si>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</si>
  <si>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</si>
  <si>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</si>
  <si>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</si>
  <si>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</si>
  <si>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</si>
  <si>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</si>
  <si>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</si>
  <si>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</si>
  <si>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</si>
  <si>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</si>
  <si>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</si>
  <si>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</si>
  <si>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</si>
  <si>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</si>
  <si>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</si>
  <si>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</si>
  <si>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</si>
  <si>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</si>
  <si>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</si>
  <si>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</si>
  <si>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</si>
  <si>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</si>
  <si>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</si>
  <si>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</si>
  <si>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</si>
  <si>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</si>
  <si>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</si>
  <si>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</si>
  <si>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</si>
  <si>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</si>
  <si>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</si>
  <si>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</si>
  <si>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</si>
  <si>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</si>
  <si>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</si>
  <si>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</si>
  <si>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</si>
  <si>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</si>
  <si>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</si>
  <si>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</si>
  <si>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</si>
  <si>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</si>
  <si>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</si>
  <si>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</si>
  <si>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</si>
  <si>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</si>
  <si>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</si>
  <si>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</si>
  <si>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</si>
  <si>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</si>
  <si>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</si>
  <si>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</si>
  <si>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</si>
  <si>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</si>
  <si>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</si>
  <si>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</si>
  <si>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</si>
  <si>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</si>
  <si>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</si>
  <si>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</si>
  <si>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</si>
  <si>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</si>
  <si>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</si>
  <si>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</si>
  <si>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</si>
  <si>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</si>
  <si>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</si>
  <si>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</si>
  <si>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</si>
  <si>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</si>
  <si>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</si>
  <si>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</si>
  <si>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</si>
  <si>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</si>
  <si>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</si>
  <si>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</si>
  <si>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</si>
  <si>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</si>
  <si>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</si>
  <si>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</si>
  <si>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</si>
  <si>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</si>
  <si>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</si>
  <si>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</si>
  <si>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</si>
  <si>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</si>
  <si>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</si>
  <si>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</si>
  <si>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</si>
  <si>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</si>
  <si>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</si>
  <si>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</si>
  <si>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</si>
  <si>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</si>
  <si>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</si>
  <si>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</si>
  <si>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</si>
  <si>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</si>
  <si>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</si>
  <si>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</si>
  <si>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</si>
  <si>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</si>
  <si>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</si>
  <si>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</si>
  <si>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</si>
  <si>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</si>
  <si>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</si>
  <si>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</si>
  <si>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</si>
  <si>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</si>
  <si>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</si>
  <si>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</si>
  <si>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</si>
  <si>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</si>
  <si>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</si>
  <si>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</si>
  <si>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</si>
  <si>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</si>
  <si>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</si>
  <si>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</si>
  <si>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</si>
  <si>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</si>
  <si>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</si>
  <si>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</si>
  <si>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</si>
  <si>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</si>
  <si>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</si>
  <si>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</si>
  <si>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</si>
  <si>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</si>
  <si>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</si>
  <si>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</si>
  <si>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</si>
  <si>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</si>
  <si>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</si>
  <si>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</si>
  <si>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</si>
  <si>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</si>
  <si>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</si>
  <si>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</si>
  <si>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</si>
  <si>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</si>
  <si>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</si>
  <si>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</si>
  <si>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</si>
  <si>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</si>
  <si>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</si>
  <si>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</si>
  <si>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</si>
  <si>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</si>
  <si>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</si>
  <si>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</si>
  <si>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</si>
  <si>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</si>
  <si>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</si>
  <si>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</si>
  <si>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</si>
  <si>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</si>
  <si>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</si>
  <si>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</si>
  <si>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</si>
  <si>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</si>
  <si>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</si>
  <si>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</si>
  <si>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</si>
  <si>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</si>
  <si>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</si>
  <si>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</si>
  <si>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</si>
  <si>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</si>
  <si>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</si>
  <si>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</si>
  <si>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</si>
  <si>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</si>
  <si>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</si>
  <si>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</si>
  <si>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</si>
  <si>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</si>
  <si>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</si>
  <si>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</si>
  <si>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</si>
  <si>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</si>
  <si>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</si>
  <si>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</si>
  <si>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</si>
  <si>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</si>
  <si>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</si>
  <si>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</si>
  <si>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</si>
  <si>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</si>
  <si>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</si>
  <si>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</si>
  <si>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</si>
  <si>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</si>
  <si>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</si>
  <si>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</si>
  <si>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</si>
  <si>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</si>
  <si>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</si>
  <si>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</si>
  <si>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</si>
  <si>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</si>
  <si>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</si>
  <si>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</si>
  <si>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</si>
  <si>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</si>
  <si>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</si>
  <si>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</si>
  <si>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</si>
  <si>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</si>
  <si>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</si>
  <si>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</si>
  <si>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</si>
  <si>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</si>
  <si>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</si>
  <si>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</si>
  <si>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</si>
  <si>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</si>
  <si>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</si>
  <si>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</si>
  <si>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</si>
  <si>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</si>
  <si>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</si>
  <si>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</si>
  <si>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</si>
  <si>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</si>
  <si>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</si>
  <si>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</si>
  <si>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</si>
  <si>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</si>
  <si>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</si>
  <si>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</si>
  <si>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</si>
  <si>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</si>
  <si>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</si>
  <si>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</si>
  <si>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</si>
  <si>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</si>
  <si>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</si>
  <si>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</si>
  <si>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</si>
  <si>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</si>
  <si>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</si>
  <si>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</si>
  <si>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</si>
  <si>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</si>
  <si>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</si>
  <si>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</si>
  <si>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</si>
  <si>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</si>
  <si>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</si>
  <si>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</si>
  <si>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</si>
  <si>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</si>
  <si>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</si>
  <si>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</si>
  <si>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</si>
  <si>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</si>
  <si>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</si>
  <si>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</si>
  <si>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</si>
  <si>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</si>
  <si>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</si>
  <si>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</si>
  <si>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</si>
  <si>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</si>
  <si>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</si>
  <si>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</si>
  <si>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</si>
  <si>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</si>
  <si>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</si>
  <si>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</si>
  <si>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</si>
  <si>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</si>
  <si>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</si>
  <si>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</si>
  <si>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</si>
  <si>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</si>
  <si>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</si>
  <si>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</si>
  <si>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</si>
  <si>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</si>
  <si>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</si>
  <si>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</si>
  <si>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</si>
  <si>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</si>
  <si>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</si>
  <si>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</si>
  <si>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</si>
  <si>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</si>
  <si>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</si>
  <si>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</si>
  <si>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</si>
  <si>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</si>
  <si>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</si>
  <si>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</si>
  <si>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</si>
  <si>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</si>
  <si>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</si>
  <si>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</si>
  <si>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</si>
  <si>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</si>
  <si>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</si>
  <si>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</si>
  <si>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</si>
  <si>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</si>
  <si>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</si>
  <si>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</si>
  <si>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</si>
  <si>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</si>
  <si>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</si>
  <si>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</si>
  <si>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</si>
  <si>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</si>
  <si>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</si>
  <si>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</si>
  <si>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</si>
  <si>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</si>
  <si>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</si>
  <si>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</si>
  <si>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</si>
  <si>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</si>
  <si>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</si>
  <si>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</si>
  <si>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</si>
  <si>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</si>
  <si>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</si>
  <si>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</si>
  <si>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</si>
  <si>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</si>
  <si>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</si>
  <si>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</si>
  <si>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</si>
  <si>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</si>
  <si>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</si>
  <si>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</si>
  <si>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</si>
  <si>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</si>
  <si>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</si>
  <si>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</si>
  <si>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</si>
  <si>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</si>
  <si>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</si>
  <si>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</si>
  <si>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</si>
  <si>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</si>
  <si>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</si>
  <si>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</si>
  <si>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</si>
  <si>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</si>
  <si>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</si>
  <si>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</si>
  <si>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</si>
  <si>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</si>
  <si>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</si>
  <si>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</si>
  <si>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</si>
  <si>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</si>
  <si>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</si>
  <si>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</si>
  <si>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</si>
  <si>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</si>
  <si>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</si>
  <si>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</si>
  <si>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</si>
  <si>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</si>
  <si>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</si>
  <si>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</si>
  <si>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</si>
  <si>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</si>
  <si>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</si>
  <si>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</si>
  <si>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</si>
  <si>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</si>
  <si>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</si>
  <si>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</si>
  <si>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</si>
  <si>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</si>
  <si>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</si>
  <si>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</si>
  <si>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</si>
  <si>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</si>
  <si>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</si>
  <si>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</si>
  <si>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</si>
  <si>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</si>
  <si>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</si>
  <si>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</si>
  <si>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</si>
  <si>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</si>
  <si>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</si>
  <si>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</si>
  <si>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</si>
  <si>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</si>
  <si>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</si>
  <si>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</si>
  <si>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</si>
  <si>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</si>
  <si>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</si>
  <si>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</si>
  <si>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</si>
  <si>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</si>
  <si>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</si>
  <si>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</si>
  <si>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</si>
  <si>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</si>
  <si>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</si>
  <si>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</si>
  <si>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</si>
  <si>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</si>
  <si>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</si>
  <si>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</si>
  <si>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</si>
  <si>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</si>
  <si>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</si>
  <si>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</si>
  <si>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</si>
  <si>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</si>
  <si>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</si>
  <si>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</si>
  <si>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</si>
  <si>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</si>
  <si>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</si>
  <si>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</si>
  <si>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</si>
  <si>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</si>
  <si>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</si>
  <si>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</si>
  <si>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</si>
  <si>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</si>
  <si>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</si>
  <si>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</si>
  <si>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</si>
  <si>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</si>
  <si>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</si>
  <si>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</si>
  <si>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</si>
  <si>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</si>
  <si>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</si>
  <si>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</si>
  <si>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</si>
  <si>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</si>
  <si>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</si>
  <si>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</si>
  <si>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</si>
  <si>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</si>
  <si>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</si>
  <si>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</si>
  <si>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</si>
  <si>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</si>
  <si>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</si>
  <si>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</si>
  <si>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</si>
  <si>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</si>
  <si>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</si>
  <si>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</si>
  <si>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</si>
  <si>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</si>
  <si>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</si>
  <si>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</si>
  <si>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</si>
  <si>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</si>
  <si>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</si>
  <si>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</si>
  <si>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</si>
  <si>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</si>
  <si>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</si>
  <si>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</si>
  <si>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</si>
  <si>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</si>
  <si>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</si>
  <si>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</si>
  <si>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</si>
  <si>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</si>
  <si>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</si>
  <si>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</si>
  <si>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</si>
  <si>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</si>
  <si>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</si>
  <si>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</si>
  <si>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</si>
  <si>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</si>
  <si>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</si>
  <si>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</si>
  <si>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</si>
  <si>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</si>
  <si>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</si>
  <si>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</si>
  <si>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</si>
  <si>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</si>
  <si>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</si>
  <si>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</si>
  <si>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</si>
  <si>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</si>
  <si>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</si>
  <si>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</si>
  <si>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</si>
  <si>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</si>
  <si>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</si>
  <si>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</si>
  <si>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</si>
  <si>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</si>
  <si>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</si>
  <si>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</si>
  <si>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</si>
  <si>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</si>
  <si>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</si>
  <si>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</si>
  <si>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</si>
  <si>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</si>
  <si>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</si>
  <si>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</si>
  <si>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</si>
  <si>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</si>
  <si>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</si>
  <si>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</si>
  <si>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</si>
  <si>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</si>
  <si>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</si>
  <si>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</si>
  <si>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</si>
  <si>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</si>
  <si>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</si>
  <si>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</si>
  <si>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</si>
  <si>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</si>
  <si>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</si>
  <si>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</si>
  <si>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</si>
  <si>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</si>
  <si>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</si>
  <si>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</si>
  <si>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</si>
  <si>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</si>
  <si>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</si>
  <si>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</si>
  <si>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</si>
  <si>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</si>
  <si>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</si>
  <si>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</si>
  <si>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</si>
  <si>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</si>
  <si>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</si>
  <si>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</si>
  <si>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</si>
  <si>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</si>
  <si>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</si>
  <si>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</si>
  <si>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</si>
  <si>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</si>
  <si>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</si>
  <si>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</si>
  <si>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</si>
  <si>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</si>
  <si>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</si>
  <si>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</si>
  <si>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</si>
  <si>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</si>
  <si>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</si>
  <si>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</si>
  <si>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</si>
  <si>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</si>
  <si>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</si>
  <si>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</si>
  <si>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</si>
  <si>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</si>
  <si>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</si>
  <si>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</si>
  <si>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</si>
  <si>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</si>
  <si>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</si>
  <si>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</si>
  <si>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</si>
  <si>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</si>
  <si>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</si>
  <si>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</si>
  <si>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</si>
  <si>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</si>
  <si>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</si>
  <si>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</si>
  <si>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</si>
  <si>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</si>
  <si>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</si>
  <si>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</si>
  <si>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</si>
  <si>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</si>
  <si>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</si>
  <si>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</si>
  <si>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</si>
  <si>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</si>
  <si>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</si>
  <si>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</si>
  <si>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</si>
  <si>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</si>
  <si>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</si>
  <si>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</si>
  <si>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</si>
  <si>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</si>
  <si>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</si>
  <si>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</si>
  <si>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</si>
  <si>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</si>
  <si>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</si>
  <si>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</si>
  <si>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</si>
  <si>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</si>
  <si>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</si>
  <si>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</si>
  <si>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</si>
  <si>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</si>
  <si>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</si>
  <si>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</si>
  <si>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</si>
  <si>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</si>
  <si>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</si>
  <si>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</si>
  <si>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</si>
  <si>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</si>
  <si>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</si>
  <si>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</si>
  <si>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</si>
  <si>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</si>
  <si>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</si>
  <si>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</si>
  <si>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</si>
  <si>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</si>
  <si>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</si>
  <si>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</si>
  <si>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</si>
  <si>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</si>
  <si>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</si>
  <si>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</si>
  <si>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</si>
  <si>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</si>
  <si>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</si>
  <si>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</si>
  <si>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</si>
  <si>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</si>
  <si>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</si>
  <si>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</si>
  <si>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</si>
  <si>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</si>
  <si>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</si>
  <si>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</si>
  <si>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</si>
  <si>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</si>
  <si>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</si>
  <si>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</si>
  <si>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</si>
  <si>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</si>
  <si>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</si>
  <si>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</si>
  <si>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</si>
  <si>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</si>
  <si>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</si>
  <si>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</si>
  <si>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</si>
  <si>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</si>
  <si>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</si>
  <si>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</si>
  <si>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</si>
  <si>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</si>
  <si>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</si>
  <si>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</si>
  <si>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</si>
  <si>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</si>
  <si>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</si>
  <si>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</si>
  <si>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</si>
  <si>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</si>
  <si>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</si>
  <si>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</si>
  <si>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</si>
  <si>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</si>
  <si>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</si>
  <si>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</si>
  <si>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</si>
  <si>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</si>
  <si>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</si>
  <si>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</si>
  <si>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</si>
  <si>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</si>
  <si>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</si>
  <si>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</si>
  <si>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</si>
  <si>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</si>
  <si>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</si>
  <si>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</si>
  <si>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</si>
  <si>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</si>
  <si>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</si>
  <si>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</si>
  <si>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</si>
  <si>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</si>
  <si>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</si>
  <si>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</si>
  <si>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</si>
  <si>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</si>
  <si>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</si>
  <si>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</si>
  <si>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</si>
  <si>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</si>
  <si>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</si>
  <si>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</si>
  <si>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</si>
  <si>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</si>
  <si>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</si>
  <si>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</si>
  <si>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</si>
  <si>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</si>
  <si>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</si>
  <si>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</si>
  <si>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</si>
  <si>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</si>
  <si>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</si>
  <si>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</si>
  <si>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</si>
  <si>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</si>
  <si>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</si>
  <si>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</si>
  <si>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</si>
  <si>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</si>
  <si>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</si>
  <si>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</si>
  <si>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</si>
  <si>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</si>
  <si>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</si>
  <si>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</si>
  <si>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</si>
  <si>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</si>
  <si>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</si>
  <si>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</si>
  <si>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</si>
  <si>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</si>
  <si>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</si>
  <si>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</si>
  <si>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</si>
  <si>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</si>
  <si>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</si>
  <si>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</si>
  <si>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</si>
  <si>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</si>
  <si>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</si>
  <si>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</si>
  <si>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</si>
  <si>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</si>
  <si>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</si>
  <si>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</si>
  <si>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</si>
  <si>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</si>
  <si>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</si>
  <si>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</si>
  <si>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</si>
  <si>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</si>
  <si>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</si>
  <si>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</si>
  <si>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</si>
  <si>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</si>
  <si>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</si>
  <si>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</si>
  <si>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</si>
  <si>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</si>
  <si>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</si>
  <si>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</si>
  <si>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</si>
  <si>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</si>
  <si>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</si>
  <si>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</si>
  <si>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</si>
  <si>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</si>
  <si>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</si>
  <si>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</si>
  <si>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</si>
  <si>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</si>
  <si>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</si>
  <si>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</si>
  <si>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</si>
  <si>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</si>
  <si>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</si>
  <si>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</si>
  <si>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</si>
  <si>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</si>
  <si>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</si>
  <si>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</si>
  <si>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</si>
  <si>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</si>
  <si>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</si>
  <si>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</si>
  <si>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</si>
  <si>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</si>
  <si>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</si>
  <si>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</si>
  <si>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</si>
  <si>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</si>
  <si>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</si>
  <si>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</si>
  <si>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</si>
  <si>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</si>
  <si>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</si>
  <si>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</si>
  <si>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</si>
  <si>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</si>
  <si>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</si>
  <si>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</si>
  <si>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</si>
  <si>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</si>
  <si>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</si>
  <si>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</si>
  <si>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</si>
  <si>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</si>
  <si>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</si>
  <si>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</si>
  <si>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</si>
  <si>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</si>
  <si>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</si>
  <si>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</si>
  <si>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</si>
  <si>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</si>
  <si>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</si>
  <si>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</si>
  <si>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</si>
  <si>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</si>
  <si>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</si>
  <si>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</si>
  <si>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</si>
  <si>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</si>
  <si>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</si>
  <si>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</si>
  <si>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</si>
  <si>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</si>
  <si>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</si>
  <si>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</si>
  <si>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</si>
  <si>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</si>
  <si>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</si>
  <si>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</si>
  <si>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</si>
  <si>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</si>
  <si>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</si>
  <si>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</si>
  <si>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</si>
  <si>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</si>
  <si>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</si>
  <si>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</si>
  <si>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</si>
  <si>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</si>
  <si>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</si>
  <si>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</si>
  <si>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</si>
  <si>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</si>
  <si>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</si>
  <si>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</si>
  <si>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</si>
  <si>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</si>
  <si>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</si>
  <si>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</si>
  <si>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</si>
  <si>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</si>
  <si>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</si>
  <si>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</si>
  <si>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</si>
  <si>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</si>
  <si>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</si>
  <si>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</si>
  <si>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</si>
  <si>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</si>
  <si>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</si>
  <si>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</si>
  <si>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</si>
  <si>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</si>
  <si>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</si>
  <si>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</si>
  <si>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</si>
  <si>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</si>
  <si>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</si>
  <si>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</si>
  <si>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</si>
  <si>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</si>
  <si>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</si>
  <si>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</si>
  <si>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</si>
  <si>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</si>
  <si>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</si>
  <si>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</si>
  <si>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</si>
  <si>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</si>
  <si>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</si>
  <si>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</si>
  <si>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</si>
  <si>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</si>
  <si>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</si>
  <si>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</si>
  <si>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</si>
  <si>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</si>
  <si>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</si>
  <si>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</si>
  <si>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</si>
  <si>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</si>
  <si>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</si>
  <si>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</si>
  <si>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</si>
  <si>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</si>
  <si>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</si>
  <si>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</si>
  <si>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</si>
  <si>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</si>
  <si>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</si>
  <si>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</si>
  <si>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</si>
  <si>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</si>
  <si>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</si>
  <si>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</si>
  <si>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</si>
  <si>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</si>
  <si>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</si>
  <si>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</si>
  <si>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</si>
  <si>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</si>
  <si>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</si>
  <si>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</si>
  <si>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</si>
  <si>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</si>
  <si>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</si>
  <si>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</si>
  <si>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</si>
  <si>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</si>
  <si>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</si>
  <si>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</si>
  <si>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</si>
  <si>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</si>
  <si>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</si>
  <si>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</si>
  <si>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</si>
  <si>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</si>
  <si>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</si>
  <si>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</si>
  <si>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</si>
  <si>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</si>
  <si>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</si>
  <si>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</si>
  <si>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</si>
  <si>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</si>
  <si>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</si>
  <si>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</si>
  <si>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</si>
  <si>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</si>
  <si>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</si>
  <si>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</si>
  <si>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</si>
  <si>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</si>
  <si>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</si>
  <si>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</si>
  <si>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</si>
  <si>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</si>
  <si>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</si>
  <si>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</si>
  <si>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</si>
  <si>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</si>
  <si>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</si>
  <si>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</si>
  <si>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</si>
  <si>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</si>
  <si>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</si>
  <si>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</si>
  <si>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</si>
  <si>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</si>
  <si>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</si>
  <si>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</si>
  <si>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</si>
  <si>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</si>
  <si>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</si>
  <si>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</si>
  <si>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</si>
  <si>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</si>
  <si>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</si>
  <si>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</si>
  <si>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</si>
  <si>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</si>
  <si>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</si>
  <si>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</si>
  <si>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</si>
  <si>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</si>
  <si>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</si>
  <si>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</si>
  <si>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</si>
  <si>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</si>
  <si>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</si>
  <si>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</si>
  <si>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</si>
  <si>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</si>
  <si>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</si>
  <si>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</si>
  <si>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</si>
  <si>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</si>
  <si>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</si>
  <si>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</si>
  <si>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</si>
  <si>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</si>
  <si>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</si>
  <si>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</si>
  <si>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</si>
  <si>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</si>
  <si>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</si>
  <si>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</si>
  <si>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</si>
  <si>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</si>
  <si>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</si>
  <si>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</si>
  <si>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</si>
  <si>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</si>
  <si>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</si>
  <si>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</si>
  <si>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</si>
  <si>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</si>
  <si>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</si>
  <si>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</si>
  <si>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</si>
  <si>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</si>
  <si>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</si>
  <si>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</si>
  <si>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</si>
  <si>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</si>
  <si>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</si>
  <si>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</si>
  <si>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</si>
  <si>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</si>
  <si>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</si>
  <si>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</si>
  <si>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</si>
  <si>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</si>
  <si>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</si>
  <si>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</si>
  <si>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</si>
  <si>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</si>
  <si>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</si>
  <si>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</si>
  <si>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</si>
  <si>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</si>
  <si>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</si>
  <si>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</si>
  <si>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</si>
  <si>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</si>
  <si>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</si>
  <si>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</si>
  <si>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</si>
  <si>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</si>
  <si>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</si>
  <si>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</si>
  <si>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</si>
  <si>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</si>
  <si>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</si>
  <si>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</si>
  <si>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</si>
  <si>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</si>
  <si>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</si>
  <si>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</si>
  <si>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</si>
  <si>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</si>
  <si>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</si>
  <si>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</si>
  <si>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</si>
  <si>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</si>
  <si>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</si>
  <si>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</si>
  <si>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</si>
  <si>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</si>
  <si>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</si>
  <si>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</si>
  <si>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</si>
  <si>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</si>
  <si>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</si>
  <si>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</si>
  <si>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</si>
  <si>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</si>
  <si>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</si>
  <si>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</si>
  <si>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</si>
  <si>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</si>
  <si>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</si>
  <si>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</si>
  <si>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</si>
  <si>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</si>
  <si>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</si>
  <si>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</si>
  <si>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</si>
  <si>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</si>
  <si>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</si>
  <si>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</si>
  <si>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</si>
  <si>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</si>
  <si>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</si>
  <si>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</si>
  <si>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</si>
  <si>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</si>
  <si>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</si>
  <si>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</si>
  <si>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</si>
  <si>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</si>
  <si>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</si>
  <si>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</si>
  <si>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</si>
  <si>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</si>
  <si>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</si>
  <si>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</si>
  <si>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</si>
  <si>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</si>
  <si>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</si>
  <si>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</si>
  <si>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</si>
  <si>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</si>
  <si>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</si>
  <si>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</si>
  <si>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</si>
  <si>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</si>
  <si>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</si>
  <si>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</si>
  <si>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</si>
  <si>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</si>
  <si>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</si>
  <si>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</si>
  <si>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</si>
  <si>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</si>
  <si>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</si>
  <si>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</si>
  <si>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</si>
  <si>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</si>
  <si>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</si>
  <si>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</si>
  <si>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</si>
  <si>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</si>
  <si>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</si>
  <si>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</si>
  <si>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</si>
  <si>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</si>
  <si>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</si>
  <si>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</si>
  <si>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</si>
  <si>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</si>
  <si>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</si>
  <si>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</si>
  <si>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</si>
  <si>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</si>
  <si>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</si>
  <si>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</si>
  <si>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</si>
  <si>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</si>
  <si>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</si>
  <si>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</si>
  <si>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</si>
  <si>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</si>
  <si>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</si>
  <si>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</si>
  <si>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</si>
  <si>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</si>
  <si>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</si>
  <si>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</si>
  <si>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</si>
  <si>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</si>
  <si>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</si>
  <si>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</si>
  <si>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</si>
  <si>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</si>
  <si>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</si>
  <si>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</si>
  <si>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</si>
  <si>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</si>
  <si>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</si>
  <si>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</si>
  <si>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</si>
  <si>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</si>
  <si>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</si>
  <si>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</si>
  <si>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</si>
  <si>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</si>
  <si>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</si>
  <si>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</si>
  <si>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</si>
  <si>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</si>
  <si>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</si>
  <si>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</si>
  <si>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</si>
  <si>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</si>
  <si>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</si>
  <si>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</si>
  <si>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</si>
  <si>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</si>
  <si>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</si>
  <si>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</si>
  <si>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</si>
  <si>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</si>
  <si>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</si>
  <si>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</si>
  <si>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</si>
  <si>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</si>
  <si>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</si>
  <si>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</si>
  <si>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</si>
  <si>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</si>
  <si>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</si>
  <si>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</si>
  <si>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</si>
  <si>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</si>
  <si>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</si>
  <si>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</si>
  <si>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</si>
  <si>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</si>
  <si>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</si>
  <si>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</si>
  <si>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</si>
  <si>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</si>
  <si>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</si>
  <si>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</si>
  <si>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</si>
  <si>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</si>
  <si>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</si>
  <si>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</si>
  <si>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</si>
  <si>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</si>
  <si>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</si>
  <si>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</si>
  <si>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</si>
  <si>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</si>
  <si>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</si>
  <si>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</si>
  <si>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</si>
  <si>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</si>
  <si>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</si>
  <si>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</si>
  <si>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</si>
  <si>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</si>
  <si>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</si>
  <si>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</si>
  <si>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</si>
  <si>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</si>
  <si>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</si>
  <si>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</si>
  <si>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</si>
  <si>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</si>
  <si>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</si>
  <si>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</si>
  <si>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</si>
  <si>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</si>
  <si>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</si>
  <si>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</si>
  <si>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</si>
  <si>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</si>
  <si>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</si>
  <si>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</si>
  <si>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</si>
  <si>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</si>
  <si>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</si>
  <si>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</si>
  <si>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</si>
  <si>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</si>
  <si>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</si>
  <si>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</si>
  <si>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</si>
  <si>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</si>
  <si>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</si>
  <si>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</si>
  <si>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</si>
  <si>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</si>
  <si>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</si>
  <si>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</si>
  <si>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</si>
  <si>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</si>
  <si>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</si>
  <si>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</si>
  <si>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</si>
  <si>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</si>
  <si>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</si>
  <si>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</si>
  <si>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</si>
  <si>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</si>
  <si>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</si>
  <si>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</si>
  <si>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</si>
  <si>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</si>
  <si>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</si>
  <si>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</si>
  <si>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</si>
  <si>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</si>
  <si>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</si>
  <si>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</si>
  <si>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</si>
  <si>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</si>
  <si>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</si>
  <si>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</si>
  <si>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</si>
  <si>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</si>
  <si>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</si>
  <si>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</si>
  <si>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</si>
  <si>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</si>
  <si>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</si>
  <si>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</si>
  <si>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</si>
  <si>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</si>
  <si>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</si>
  <si>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</si>
  <si>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</si>
  <si>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</si>
  <si>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</si>
  <si>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</si>
  <si>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</si>
  <si>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</si>
  <si>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</si>
  <si>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</si>
  <si>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</si>
  <si>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</si>
  <si>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</si>
  <si>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</si>
  <si>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</si>
  <si>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</si>
  <si>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</si>
  <si>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</si>
  <si>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</si>
  <si>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</si>
  <si>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</si>
  <si>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</si>
  <si>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</si>
  <si>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</si>
  <si>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</si>
  <si>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</si>
  <si>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</si>
  <si>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</si>
  <si>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</si>
  <si>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</si>
  <si>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</si>
  <si>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</si>
  <si>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</si>
  <si>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</si>
  <si>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</si>
  <si>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</si>
  <si>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</si>
  <si>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</si>
  <si>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</si>
  <si>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</si>
  <si>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</si>
  <si>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</si>
  <si>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</si>
  <si>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</si>
  <si>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</si>
  <si>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</si>
  <si>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</si>
  <si>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</si>
  <si>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</si>
  <si>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</si>
  <si>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</si>
  <si>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</si>
  <si>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</si>
  <si>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</si>
  <si>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</si>
  <si>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</si>
  <si>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</si>
  <si>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</si>
  <si>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</si>
  <si>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</si>
  <si>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</si>
  <si>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</si>
  <si>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</si>
  <si>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</si>
  <si>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</si>
  <si>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</si>
  <si>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</si>
  <si>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</si>
  <si>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</si>
  <si>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</si>
  <si>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</si>
  <si>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</si>
  <si>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</si>
  <si>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</si>
  <si>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</si>
  <si>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</si>
  <si>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</si>
  <si>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</si>
  <si>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</si>
  <si>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</si>
  <si>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</si>
  <si>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</si>
  <si>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</si>
  <si>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</si>
  <si>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</si>
  <si>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</si>
  <si>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</si>
  <si>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</si>
  <si>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</si>
  <si>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</si>
  <si>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</si>
  <si>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</si>
  <si>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</si>
  <si>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</si>
  <si>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</si>
  <si>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</si>
  <si>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</si>
  <si>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</si>
  <si>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</si>
  <si>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</si>
  <si>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</si>
  <si>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</si>
  <si>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</si>
  <si>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</si>
  <si>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</si>
  <si>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</si>
  <si>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</si>
  <si>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</si>
  <si>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</si>
  <si>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</si>
  <si>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</si>
  <si>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</si>
  <si>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</si>
  <si>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</si>
  <si>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</si>
  <si>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</si>
  <si>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</si>
  <si>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</si>
  <si>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</si>
  <si>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</si>
  <si>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</si>
  <si>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</si>
  <si>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</si>
  <si>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</si>
  <si>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</si>
  <si>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</si>
  <si>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</si>
  <si>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</si>
  <si>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</si>
  <si>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</si>
  <si>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</si>
  <si>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</si>
  <si>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</si>
  <si>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</si>
  <si>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</si>
  <si>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</si>
  <si>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</si>
  <si>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</si>
  <si>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</si>
  <si>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</si>
  <si>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</si>
  <si>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</si>
  <si>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</si>
  <si>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</si>
  <si>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</si>
  <si>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</si>
  <si>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</si>
  <si>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</si>
  <si>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</si>
  <si>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</si>
  <si>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</si>
  <si>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</si>
  <si>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</si>
  <si>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</si>
  <si>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</si>
  <si>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</si>
  <si>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</si>
  <si>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</si>
  <si>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</si>
  <si>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</si>
  <si>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</si>
  <si>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</si>
  <si>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</si>
  <si>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</si>
  <si>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</si>
  <si>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</si>
  <si>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</si>
  <si>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</si>
  <si>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</si>
  <si>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</si>
  <si>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</si>
  <si>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</si>
  <si>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</si>
  <si>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</si>
  <si>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</si>
  <si>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</si>
  <si>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</si>
  <si>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</si>
  <si>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</si>
  <si>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</si>
  <si>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</si>
  <si>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</si>
  <si>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</si>
  <si>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</si>
  <si>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</si>
  <si>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</si>
  <si>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</si>
  <si>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</si>
  <si>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</si>
  <si>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</si>
  <si>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</si>
  <si>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</si>
  <si>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</si>
  <si>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</si>
  <si>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</si>
  <si>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</si>
  <si>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</si>
  <si>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</si>
  <si>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</si>
  <si>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</si>
  <si>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</si>
  <si>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</si>
  <si>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</si>
  <si>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</si>
  <si>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</si>
  <si>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</si>
  <si>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</si>
  <si>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</si>
  <si>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</si>
  <si>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</si>
  <si>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</si>
  <si>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</si>
  <si>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</si>
  <si>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</si>
  <si>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</si>
  <si>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</si>
  <si>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</si>
  <si>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</si>
  <si>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</si>
  <si>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</si>
  <si>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</si>
  <si>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</si>
  <si>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</si>
  <si>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</si>
  <si>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</si>
  <si>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</si>
  <si>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</si>
  <si>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</si>
  <si>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</si>
  <si>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</si>
  <si>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</si>
  <si>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</si>
  <si>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</si>
  <si>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</si>
  <si>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</si>
  <si>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</si>
  <si>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</si>
  <si>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</si>
  <si>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</si>
  <si>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</si>
  <si>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</si>
  <si>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</si>
  <si>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</si>
  <si>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</si>
  <si>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</si>
  <si>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</si>
  <si>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</si>
  <si>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</si>
  <si>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</si>
  <si>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</si>
  <si>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</si>
  <si>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</si>
  <si>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</si>
  <si>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</si>
  <si>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</si>
  <si>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</si>
  <si>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</si>
  <si>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</si>
  <si>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</si>
  <si>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</si>
  <si>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</si>
  <si>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</si>
  <si>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</si>
  <si>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</si>
  <si>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</si>
  <si>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</si>
  <si>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</si>
  <si>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</si>
  <si>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</si>
  <si>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</si>
  <si>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</si>
  <si>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</si>
  <si>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</si>
  <si>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</si>
  <si>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</si>
  <si>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</si>
  <si>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</si>
  <si>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</si>
  <si>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</si>
  <si>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</si>
  <si>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</si>
  <si>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</si>
  <si>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</si>
  <si>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</si>
  <si>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</si>
  <si>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</si>
  <si>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</si>
  <si>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</si>
  <si>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</si>
  <si>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</si>
  <si>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</si>
  <si>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</si>
  <si>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</si>
  <si>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</si>
  <si>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</si>
  <si>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</si>
  <si>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</si>
  <si>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</si>
  <si>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</si>
  <si>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</si>
  <si>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</si>
  <si>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</si>
  <si>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</si>
  <si>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</si>
  <si>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</si>
  <si>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</si>
  <si>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</si>
  <si>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</si>
  <si>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</si>
  <si>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</si>
  <si>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</si>
  <si>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</si>
  <si>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</si>
  <si>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</si>
  <si>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</si>
  <si>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</si>
  <si>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</si>
  <si>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</si>
  <si>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</si>
  <si>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</si>
  <si>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</si>
  <si>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</si>
  <si>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</si>
  <si>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</si>
  <si>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</si>
  <si>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</si>
  <si>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</si>
  <si>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</si>
  <si>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</si>
  <si>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</si>
  <si>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</si>
  <si>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</si>
  <si>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</si>
  <si>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</si>
  <si>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</si>
  <si>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</si>
  <si>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</si>
  <si>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</si>
  <si>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</si>
  <si>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</si>
  <si>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</si>
  <si>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</si>
  <si>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</si>
  <si>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</si>
  <si>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</si>
  <si>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</si>
  <si>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</si>
  <si>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</si>
  <si>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</si>
  <si>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</si>
  <si>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</si>
  <si>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</si>
  <si>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</si>
  <si>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</si>
  <si>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</si>
  <si>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</si>
  <si>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</si>
  <si>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</si>
  <si>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</si>
  <si>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</si>
  <si>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</si>
  <si>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</si>
  <si>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</si>
  <si>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</si>
  <si>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</si>
  <si>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</si>
  <si>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</si>
  <si>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</si>
  <si>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</si>
  <si>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</si>
  <si>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</si>
  <si>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</si>
  <si>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</si>
  <si>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</si>
  <si>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</si>
  <si>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</si>
  <si>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</si>
  <si>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</si>
  <si>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</si>
  <si>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</si>
  <si>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</si>
  <si>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</si>
  <si>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</si>
  <si>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</si>
  <si>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</si>
  <si>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</si>
  <si>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</si>
  <si>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</si>
  <si>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</si>
  <si>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</si>
  <si>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</si>
  <si>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</si>
  <si>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</si>
  <si>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</si>
  <si>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</si>
  <si>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</si>
  <si>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</si>
  <si>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</si>
  <si>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</si>
  <si>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</si>
  <si>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</si>
  <si>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</si>
  <si>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</si>
  <si>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</si>
  <si>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</si>
  <si>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</si>
  <si>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</si>
  <si>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</si>
  <si>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</si>
  <si>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</si>
  <si>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</si>
  <si>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</si>
  <si>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</si>
  <si>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</si>
  <si>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</si>
  <si>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</si>
  <si>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</si>
  <si>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</si>
  <si>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</si>
  <si>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</si>
  <si>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</si>
  <si>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</si>
  <si>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</si>
  <si>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</si>
  <si>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</si>
  <si>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</si>
  <si>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</si>
  <si>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</si>
  <si>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</si>
  <si>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</si>
  <si>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</si>
  <si>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</si>
  <si>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</si>
  <si>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</si>
  <si>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</si>
  <si>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</si>
  <si>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</si>
  <si>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</si>
  <si>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</si>
  <si>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</si>
  <si>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</si>
  <si>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</si>
  <si>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</si>
  <si>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</si>
  <si>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</si>
  <si>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</si>
  <si>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</si>
  <si>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</si>
  <si>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</si>
  <si>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</si>
  <si>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</si>
  <si>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</si>
  <si>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</si>
  <si>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</si>
  <si>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</si>
  <si>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</si>
  <si>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</si>
  <si>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</si>
  <si>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</si>
  <si>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</si>
  <si>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</si>
  <si>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</si>
  <si>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</si>
  <si>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</si>
  <si>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</si>
  <si>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</si>
  <si>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</si>
  <si>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</si>
  <si>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</si>
  <si>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</si>
  <si>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</si>
  <si>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</si>
  <si>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</si>
  <si>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</si>
  <si>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</si>
  <si>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</si>
  <si>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</si>
  <si>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</si>
  <si>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</si>
  <si>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</si>
  <si>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</si>
  <si>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</si>
  <si>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</si>
  <si>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</si>
  <si>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</si>
  <si>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</si>
  <si>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</si>
  <si>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</si>
  <si>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</si>
  <si>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</si>
  <si>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</si>
  <si>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</si>
  <si>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</si>
  <si>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</si>
  <si>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</si>
  <si>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</si>
  <si>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</si>
  <si>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</si>
  <si>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</si>
  <si>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</si>
  <si>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</si>
  <si>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</si>
  <si>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</si>
  <si>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</si>
  <si>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</si>
  <si>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</si>
  <si>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</si>
  <si>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</si>
  <si>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</si>
  <si>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</si>
  <si>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</si>
  <si>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</si>
  <si>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</si>
  <si>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</si>
  <si>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</si>
  <si>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</si>
  <si>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</si>
  <si>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</si>
  <si>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</si>
  <si>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</si>
  <si>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</si>
  <si>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</si>
  <si>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</si>
  <si>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</si>
  <si>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</si>
  <si>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</si>
  <si>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</si>
  <si>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</si>
  <si>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</si>
  <si>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</si>
  <si>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</si>
  <si>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</si>
  <si>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</si>
  <si>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</si>
  <si>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</si>
  <si>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</si>
  <si>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</si>
  <si>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</si>
  <si>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</si>
  <si>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</si>
  <si>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</si>
  <si>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</si>
  <si>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</si>
  <si>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</si>
  <si>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</si>
  <si>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</si>
  <si>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</si>
  <si>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</si>
  <si>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</si>
  <si>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</si>
  <si>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</si>
  <si>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</si>
  <si>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</si>
  <si>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</si>
  <si>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</si>
  <si>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</si>
  <si>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</si>
  <si>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</si>
  <si>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</si>
  <si>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</si>
  <si>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</si>
  <si>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</si>
  <si>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</si>
  <si>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</si>
  <si>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</si>
  <si>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</si>
  <si>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</si>
  <si>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</si>
  <si>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</si>
  <si>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</si>
  <si>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</si>
  <si>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</si>
  <si>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</si>
  <si>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</si>
  <si>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</si>
  <si>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</si>
  <si>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</si>
  <si>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</si>
  <si>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</si>
  <si>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</si>
  <si>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</si>
  <si>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</si>
  <si>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</si>
  <si>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</si>
  <si>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</si>
  <si>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</si>
  <si>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</si>
  <si>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</si>
  <si>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</si>
  <si>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</si>
  <si>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</si>
  <si>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</si>
  <si>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</si>
  <si>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</si>
  <si>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</si>
  <si>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</si>
  <si>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</si>
  <si>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</si>
  <si>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</si>
  <si>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</si>
  <si>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</si>
  <si>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</si>
  <si>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</si>
  <si>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</si>
  <si>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</si>
  <si>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</si>
  <si>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</si>
  <si>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</si>
  <si>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</si>
  <si>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</si>
  <si>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</si>
  <si>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</si>
  <si>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</si>
  <si>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</si>
  <si>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</si>
  <si>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</si>
  <si>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</si>
  <si>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</si>
  <si>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</si>
  <si>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</si>
  <si>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</si>
  <si>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</si>
  <si>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</si>
  <si>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</si>
  <si>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</si>
  <si>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</si>
  <si>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</si>
  <si>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</si>
  <si>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</si>
  <si>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</si>
  <si>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</si>
  <si>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</si>
  <si>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</si>
  <si>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</si>
  <si>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</si>
  <si>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</si>
  <si>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</si>
  <si>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</si>
  <si>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</si>
  <si>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</si>
  <si>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</si>
  <si>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</si>
  <si>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</si>
  <si>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</si>
  <si>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</si>
  <si>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</si>
  <si>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</si>
  <si>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</si>
  <si>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</si>
  <si>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</si>
  <si>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</si>
  <si>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</si>
  <si>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</si>
  <si>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</si>
  <si>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</si>
  <si>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</si>
  <si>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</si>
  <si>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</si>
  <si>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</si>
  <si>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</si>
  <si>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</si>
  <si>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</si>
  <si>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</si>
  <si>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</si>
  <si>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</si>
  <si>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</si>
  <si>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</si>
  <si>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</si>
  <si>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</si>
  <si>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</si>
  <si>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</si>
  <si>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</si>
  <si>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</si>
  <si>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</si>
  <si>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</si>
  <si>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</si>
  <si>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</si>
  <si>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</si>
  <si>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</si>
  <si>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</si>
  <si>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</si>
  <si>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</si>
  <si>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</si>
  <si>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</si>
  <si>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</si>
  <si>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</si>
  <si>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</si>
  <si>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</si>
  <si>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</si>
  <si>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</si>
  <si>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</si>
  <si>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</si>
  <si>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</si>
  <si>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</si>
  <si>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</si>
  <si>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</si>
  <si>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</si>
  <si>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</si>
  <si>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</si>
  <si>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</si>
  <si>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</si>
  <si>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</si>
  <si>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</si>
  <si>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</si>
  <si>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</si>
  <si>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</si>
  <si>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</si>
  <si>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</si>
  <si>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</si>
  <si>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</si>
  <si>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</si>
  <si>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</si>
  <si>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</si>
  <si>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</si>
  <si>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</si>
  <si>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</si>
  <si>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</si>
  <si>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</si>
  <si>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</si>
  <si>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</si>
  <si>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</si>
  <si>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</si>
  <si>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</si>
  <si>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</si>
  <si>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</si>
  <si>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</si>
  <si>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</si>
  <si>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</si>
  <si>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</si>
  <si>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</si>
  <si>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</si>
  <si>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</si>
  <si>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</si>
  <si>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</si>
  <si>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</si>
  <si>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</si>
  <si>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</si>
  <si>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</si>
  <si>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</si>
  <si>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</si>
  <si>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</si>
  <si>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</si>
  <si>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</si>
  <si>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</si>
  <si>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</si>
  <si>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</si>
  <si>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</si>
  <si>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</si>
  <si>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</si>
  <si>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</si>
  <si>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</si>
  <si>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</si>
  <si>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</si>
  <si>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</si>
  <si>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</si>
  <si>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</si>
  <si>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</si>
  <si>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</si>
  <si>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</si>
  <si>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</si>
  <si>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</si>
  <si>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</si>
  <si>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</si>
  <si>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</si>
  <si>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</si>
  <si>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</si>
  <si>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</si>
  <si>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</si>
  <si>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</si>
  <si>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</si>
  <si>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</si>
  <si>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</si>
  <si>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</si>
  <si>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</si>
  <si>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</si>
  <si>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</si>
  <si>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</si>
  <si>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</si>
  <si>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</si>
  <si>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</si>
  <si>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</si>
  <si>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</si>
  <si>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</si>
  <si>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</si>
  <si>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</si>
  <si>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</si>
  <si>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</si>
  <si>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</si>
  <si>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</si>
  <si>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</si>
  <si>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</si>
  <si>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</si>
  <si>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</si>
  <si>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</si>
  <si>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</si>
  <si>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</si>
  <si>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</si>
  <si>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</si>
  <si>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</si>
  <si>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</si>
  <si>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</si>
  <si>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</si>
  <si>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</si>
  <si>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</si>
  <si>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</si>
  <si>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</si>
  <si>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</si>
  <si>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</si>
  <si>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</si>
  <si>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</si>
  <si>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</si>
  <si>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</si>
  <si>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</si>
  <si>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</si>
  <si>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</si>
  <si>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</si>
  <si>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</si>
  <si>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</si>
  <si>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</si>
  <si>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</si>
  <si>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</si>
  <si>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</si>
  <si>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</si>
  <si>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</si>
  <si>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</si>
  <si>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</si>
  <si>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</si>
  <si>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</si>
  <si>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</si>
  <si>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</si>
  <si>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</si>
  <si>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</si>
  <si>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</si>
  <si>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</si>
  <si>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</si>
  <si>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</si>
  <si>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</si>
  <si>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</si>
  <si>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</si>
  <si>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</si>
  <si>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</si>
  <si>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</si>
  <si>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</si>
  <si>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</si>
  <si>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</si>
  <si>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</si>
  <si>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</si>
  <si>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</si>
  <si>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</si>
  <si>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</si>
  <si>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</si>
  <si>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</si>
  <si>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</si>
  <si>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</si>
  <si>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</si>
  <si>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</si>
  <si>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</si>
  <si>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</si>
  <si>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</si>
  <si>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</si>
  <si>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</si>
  <si>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</si>
  <si>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</si>
  <si>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</si>
  <si>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</si>
  <si>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</si>
  <si>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</si>
  <si>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</si>
  <si>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</si>
  <si>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</si>
  <si>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</si>
  <si>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</si>
  <si>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</si>
  <si>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</si>
  <si>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</si>
  <si>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</si>
  <si>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</si>
  <si>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</si>
  <si>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</si>
  <si>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</si>
  <si>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</si>
  <si>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</si>
  <si>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</si>
  <si>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</si>
  <si>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</si>
  <si>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</si>
  <si>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</si>
  <si>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</si>
  <si>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</si>
  <si>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</si>
  <si>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</si>
  <si>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</si>
  <si>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</si>
  <si>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</si>
  <si>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</si>
  <si>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</si>
  <si>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</si>
  <si>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</si>
  <si>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</si>
  <si>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</si>
  <si>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</si>
  <si>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</si>
  <si>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</si>
  <si>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</si>
  <si>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</si>
  <si>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</si>
  <si>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</si>
  <si>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</si>
  <si>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</si>
  <si>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</si>
  <si>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</si>
  <si>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</si>
  <si>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</si>
  <si>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</si>
  <si>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</si>
  <si>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</si>
  <si>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</si>
  <si>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</si>
  <si>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</si>
  <si>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</si>
  <si>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</si>
  <si>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</si>
  <si>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</si>
  <si>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</si>
  <si>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</si>
  <si>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</si>
  <si>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</si>
  <si>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</si>
  <si>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</si>
  <si>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</si>
  <si>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</si>
  <si>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</si>
  <si>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</si>
  <si>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</si>
  <si>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</si>
  <si>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</si>
  <si>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</si>
  <si>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</si>
  <si>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</si>
  <si>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</si>
  <si>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</si>
  <si>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</si>
  <si>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</si>
  <si>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</si>
  <si>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</si>
  <si>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</si>
  <si>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</si>
  <si>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</si>
  <si>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</si>
  <si>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</si>
  <si>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</si>
  <si>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</si>
  <si>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</si>
  <si>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</si>
  <si>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</si>
  <si>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</si>
  <si>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</si>
  <si>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</si>
  <si>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</si>
  <si>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</si>
  <si>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</si>
  <si>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</si>
  <si>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</si>
  <si>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</si>
  <si>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</si>
  <si>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</si>
  <si>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</si>
  <si>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</si>
  <si>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</si>
  <si>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</si>
  <si>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</si>
  <si>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</si>
  <si>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</si>
  <si>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</si>
  <si>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</si>
  <si>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</si>
  <si>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</si>
  <si>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</si>
  <si>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</si>
  <si>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</si>
  <si>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</si>
  <si>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</si>
  <si>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</si>
  <si>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</si>
  <si>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</si>
  <si>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</si>
  <si>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</si>
  <si>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</si>
  <si>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</si>
  <si>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</si>
  <si>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</si>
  <si>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</si>
  <si>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</si>
  <si>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</si>
  <si>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</si>
  <si>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</si>
  <si>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</si>
  <si>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</si>
  <si>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</si>
  <si>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</si>
  <si>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</si>
  <si>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</si>
  <si>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</si>
  <si>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</si>
  <si>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</si>
  <si>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</si>
  <si>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</si>
  <si>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</si>
  <si>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</si>
  <si>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</si>
  <si>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</si>
  <si>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</si>
  <si>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</si>
  <si>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</si>
  <si>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</si>
  <si>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</si>
  <si>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</si>
  <si>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</si>
  <si>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</si>
  <si>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</si>
  <si>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</si>
  <si>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</si>
  <si>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</si>
  <si>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</si>
  <si>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</si>
  <si>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</si>
  <si>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</si>
  <si>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</si>
  <si>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</si>
  <si>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</si>
  <si>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</si>
  <si>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</si>
  <si>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</si>
  <si>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</si>
  <si>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</si>
  <si>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</si>
  <si>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</si>
  <si>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</si>
  <si>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</si>
  <si>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</si>
  <si>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</si>
  <si>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</si>
  <si>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</si>
  <si>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</si>
  <si>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</si>
  <si>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</si>
  <si>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</si>
  <si>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</si>
  <si>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</si>
  <si>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</si>
  <si>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</si>
  <si>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</si>
  <si>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</si>
  <si>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</si>
  <si>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</si>
  <si>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</si>
  <si>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</si>
  <si>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</si>
  <si>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</si>
  <si>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</si>
  <si>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</si>
  <si>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</si>
  <si>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</si>
  <si>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</si>
  <si>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</si>
  <si>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</si>
  <si>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</si>
  <si>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</si>
  <si>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</si>
  <si>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</si>
  <si>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</si>
  <si>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</si>
  <si>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</si>
  <si>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</si>
  <si>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</si>
  <si>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</si>
  <si>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</si>
  <si>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</si>
  <si>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</si>
  <si>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</si>
  <si>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</si>
  <si>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</si>
  <si>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</si>
  <si>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</si>
  <si>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</si>
  <si>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</si>
  <si>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</si>
  <si>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</si>
  <si>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</si>
  <si>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</si>
  <si>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</si>
  <si>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</si>
  <si>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</si>
  <si>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</si>
  <si>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</si>
  <si>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</si>
  <si>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</si>
  <si>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</si>
  <si>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</si>
  <si>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</si>
  <si>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</si>
  <si>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</si>
  <si>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</si>
  <si>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</si>
  <si>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</si>
  <si>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</si>
  <si>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</si>
  <si>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</si>
  <si>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</si>
  <si>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</si>
  <si>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</si>
  <si>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</si>
  <si>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</si>
  <si>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</si>
  <si>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</si>
  <si>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</si>
  <si>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</si>
  <si>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</si>
  <si>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</si>
  <si>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</si>
  <si>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</si>
  <si>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</si>
  <si>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</si>
  <si>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</si>
  <si>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</si>
  <si>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</si>
  <si>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</si>
  <si>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</si>
  <si>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</si>
  <si>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</si>
  <si>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</si>
  <si>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</si>
  <si>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</si>
  <si>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</si>
  <si>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</si>
  <si>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</si>
  <si>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</si>
  <si>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</si>
  <si>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</si>
  <si>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</si>
  <si>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</si>
  <si>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</si>
  <si>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</si>
  <si>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</si>
  <si>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</si>
  <si>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</si>
  <si>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</si>
  <si>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</si>
  <si>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</si>
  <si>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</si>
  <si>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</si>
  <si>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</si>
  <si>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</si>
  <si>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</si>
  <si>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</si>
  <si>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</si>
  <si>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</si>
  <si>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</si>
  <si>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</si>
  <si>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</si>
  <si>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</si>
  <si>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</si>
  <si>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</si>
  <si>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</si>
  <si>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</si>
  <si>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</si>
  <si>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</si>
  <si>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</si>
  <si>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</si>
  <si>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</si>
  <si>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</si>
  <si>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</si>
  <si>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</si>
  <si>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</si>
  <si>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</si>
  <si>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</si>
  <si>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</si>
  <si>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</si>
  <si>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</si>
  <si>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</si>
  <si>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</si>
  <si>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</si>
  <si>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</si>
  <si>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</si>
  <si>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</si>
  <si>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</si>
  <si>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</si>
  <si>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</si>
  <si>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</si>
  <si>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</si>
  <si>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</si>
  <si>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</si>
  <si>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</si>
  <si>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</si>
  <si>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</si>
  <si>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</si>
  <si>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</si>
  <si>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</si>
  <si>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</si>
  <si>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</si>
  <si>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</si>
  <si>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</si>
  <si>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</si>
  <si>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</si>
  <si>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</si>
  <si>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</si>
  <si>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</si>
  <si>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</si>
  <si>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</si>
  <si>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</si>
  <si>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</si>
  <si>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</si>
  <si>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</si>
  <si>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</si>
  <si>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</si>
  <si>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</si>
  <si>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</si>
  <si>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</si>
  <si>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</si>
  <si>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</si>
  <si>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</si>
  <si>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</si>
  <si>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</si>
  <si>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</si>
  <si>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</si>
  <si>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</si>
  <si>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</si>
  <si>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</si>
  <si>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</si>
  <si>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</si>
  <si>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</si>
  <si>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</si>
  <si>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</si>
  <si>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</si>
  <si>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</si>
  <si>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</si>
  <si>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</si>
  <si>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</si>
  <si>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</si>
  <si>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</si>
  <si>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</si>
  <si>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</si>
  <si>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</si>
  <si>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</si>
  <si>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</si>
  <si>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</si>
  <si>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</si>
  <si>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</si>
  <si>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</si>
  <si>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</si>
  <si>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</si>
  <si>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</si>
  <si>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</si>
  <si>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</si>
  <si>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</si>
  <si>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</si>
  <si>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</si>
  <si>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</si>
  <si>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</si>
  <si>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</si>
  <si>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</si>
  <si>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</si>
  <si>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</si>
  <si>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</si>
  <si>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</si>
  <si>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</si>
  <si>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</si>
  <si>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</si>
  <si>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</si>
  <si>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</si>
  <si>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</si>
  <si>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</si>
  <si>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</si>
  <si>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</si>
  <si>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</si>
  <si>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</si>
  <si>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</si>
  <si>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</si>
  <si>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</si>
  <si>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</si>
  <si>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</si>
  <si>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</si>
  <si>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</si>
  <si>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</si>
  <si>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</si>
  <si>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</si>
  <si>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</si>
  <si>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</si>
  <si>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</si>
  <si>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</si>
  <si>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</si>
  <si>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</si>
  <si>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</si>
  <si>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</si>
  <si>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</si>
  <si>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</si>
  <si>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</si>
  <si>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</si>
  <si>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</si>
  <si>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</si>
  <si>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</si>
  <si>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</si>
  <si>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</si>
  <si>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</si>
  <si>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</si>
  <si>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</si>
  <si>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</si>
  <si>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</si>
  <si>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</si>
  <si>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</si>
  <si>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</si>
  <si>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</si>
  <si>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</si>
  <si>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</si>
  <si>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</si>
  <si>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</si>
  <si>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</si>
  <si>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</si>
  <si>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</si>
  <si>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</si>
  <si>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</si>
  <si>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</si>
  <si>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</si>
  <si>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</si>
  <si>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</si>
  <si>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</si>
  <si>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</si>
  <si>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</si>
  <si>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</si>
  <si>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</si>
  <si>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</si>
  <si>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</si>
  <si>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</si>
  <si>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</si>
  <si>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</si>
  <si>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</si>
  <si>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</si>
  <si>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</si>
  <si>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</si>
  <si>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</si>
  <si>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</si>
  <si>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</si>
  <si>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</si>
  <si>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</si>
  <si>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</si>
  <si>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</si>
  <si>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</si>
  <si>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</si>
  <si>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</si>
  <si>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</si>
  <si>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</si>
  <si>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</si>
  <si>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</si>
  <si>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</si>
  <si>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</si>
  <si>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</si>
  <si>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</si>
  <si>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</si>
  <si>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</si>
  <si>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</si>
  <si>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</si>
  <si>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</si>
  <si>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</si>
  <si>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</si>
  <si>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</si>
  <si>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</si>
  <si>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</si>
  <si>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</si>
  <si>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</si>
  <si>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</si>
  <si>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</si>
  <si>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</si>
  <si>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</si>
  <si>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</si>
  <si>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</si>
  <si>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</si>
  <si>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</si>
  <si>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</si>
  <si>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</si>
  <si>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</si>
  <si>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</si>
  <si>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</si>
  <si>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</si>
  <si>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</si>
  <si>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</si>
  <si>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</si>
  <si>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</si>
  <si>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</si>
  <si>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</si>
  <si>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</si>
  <si>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</si>
  <si>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</si>
  <si>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</si>
  <si>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</si>
  <si>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</si>
  <si>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</si>
  <si>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</si>
  <si>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</si>
  <si>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</si>
  <si>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</si>
  <si>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</si>
  <si>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</si>
  <si>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</si>
  <si>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</si>
  <si>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</si>
  <si>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</si>
  <si>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</si>
  <si>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</si>
  <si>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</si>
  <si>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</si>
  <si>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</si>
  <si>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</si>
  <si>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</si>
  <si>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</si>
  <si>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</si>
  <si>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</si>
  <si>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</si>
  <si>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</si>
  <si>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</si>
  <si>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</si>
  <si>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</si>
  <si>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</si>
  <si>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</si>
  <si>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</si>
  <si>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</si>
  <si>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</si>
  <si>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</si>
  <si>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</si>
  <si>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</si>
  <si>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</si>
  <si>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</si>
  <si>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</si>
  <si>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</si>
  <si>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</si>
  <si>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</si>
  <si>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</si>
  <si>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</si>
  <si>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</si>
  <si>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</si>
  <si>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</si>
  <si>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</si>
  <si>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</si>
  <si>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</si>
  <si>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</si>
  <si>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</si>
  <si>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</si>
  <si>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</si>
  <si>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</si>
  <si>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</si>
  <si>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</si>
  <si>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</si>
  <si>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</si>
  <si>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</si>
  <si>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</si>
  <si>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</si>
  <si>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</si>
  <si>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</si>
  <si>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</si>
  <si>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</si>
  <si>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</si>
  <si>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</si>
  <si>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</si>
  <si>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</si>
  <si>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</si>
  <si>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</si>
  <si>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</si>
  <si>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</si>
  <si>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</si>
  <si>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</si>
  <si>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</si>
  <si>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</si>
  <si>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</si>
  <si>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</si>
  <si>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</si>
  <si>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</si>
  <si>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</si>
  <si>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</si>
  <si>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</si>
  <si>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</si>
  <si>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</si>
  <si>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</si>
  <si>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</si>
  <si>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</si>
  <si>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</si>
  <si>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</si>
  <si>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</si>
  <si>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</si>
  <si>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</si>
  <si>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</si>
  <si>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</si>
  <si>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</si>
  <si>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</si>
  <si>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</si>
  <si>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</si>
  <si>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</si>
  <si>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</si>
  <si>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</si>
  <si>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</si>
  <si>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</si>
  <si>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</si>
  <si>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</si>
  <si>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</si>
  <si>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</si>
  <si>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</si>
  <si>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</si>
  <si>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</si>
  <si>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</si>
  <si>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</si>
  <si>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</si>
  <si>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</si>
  <si>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</si>
  <si>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</si>
  <si>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</si>
  <si>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</si>
  <si>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</si>
  <si>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</si>
  <si>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</si>
  <si>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</si>
  <si>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</si>
  <si>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</si>
  <si>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</si>
  <si>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</si>
  <si>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</si>
  <si>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</si>
  <si>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</si>
  <si>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</si>
  <si>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</si>
  <si>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</si>
  <si>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</si>
  <si>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</si>
  <si>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</si>
  <si>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</si>
  <si>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</si>
  <si>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</si>
  <si>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</si>
  <si>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</si>
  <si>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</si>
  <si>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</si>
  <si>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</si>
  <si>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</si>
  <si>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</si>
  <si>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</si>
  <si>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</si>
  <si>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</si>
  <si>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</si>
  <si>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</si>
  <si>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</si>
  <si>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</si>
  <si>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</si>
  <si>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</si>
  <si>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</si>
  <si>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</si>
  <si>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</si>
  <si>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</si>
  <si>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</si>
  <si>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</si>
  <si>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</si>
  <si>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</si>
  <si>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</si>
  <si>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</si>
  <si>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</si>
  <si>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</si>
  <si>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</si>
  <si>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</si>
  <si>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</si>
  <si>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</si>
  <si>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</si>
  <si>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</si>
  <si>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</si>
  <si>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</si>
  <si>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</si>
  <si>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</si>
  <si>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</si>
  <si>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</si>
  <si>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</si>
  <si>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</si>
  <si>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</si>
  <si>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</si>
  <si>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</si>
  <si>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</si>
  <si>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</si>
  <si>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</si>
  <si>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</si>
  <si>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</si>
  <si>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</si>
  <si>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</si>
  <si>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</si>
  <si>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</si>
  <si>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</si>
  <si>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</si>
  <si>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</si>
  <si>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</si>
  <si>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</si>
  <si>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</si>
  <si>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</si>
  <si>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</si>
  <si>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</si>
  <si>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</si>
  <si>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</si>
  <si>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</si>
  <si>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</si>
  <si>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</si>
  <si>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</si>
  <si>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</si>
  <si>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</si>
  <si>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</si>
  <si>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</si>
  <si>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</si>
  <si>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</si>
  <si>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</si>
  <si>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</si>
  <si>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</si>
  <si>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</si>
  <si>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</si>
  <si>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</si>
  <si>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</si>
  <si>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</si>
  <si>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</si>
  <si>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</si>
  <si>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</si>
  <si>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</si>
  <si>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</si>
  <si>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</si>
  <si>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</si>
  <si>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</si>
  <si>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</si>
  <si>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</si>
  <si>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</si>
  <si>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</si>
  <si>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</si>
  <si>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</si>
  <si>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</si>
  <si>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</si>
  <si>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</si>
  <si>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</si>
  <si>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</si>
  <si>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</si>
  <si>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</si>
  <si>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</si>
  <si>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</si>
  <si>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</si>
  <si>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</si>
  <si>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</si>
  <si>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</si>
  <si>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</si>
  <si>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</si>
  <si>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</si>
  <si>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</si>
  <si>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</si>
  <si>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</si>
  <si>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</si>
  <si>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</si>
  <si>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</si>
  <si>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</si>
  <si>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</si>
  <si>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</si>
  <si>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</si>
  <si>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</si>
  <si>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</si>
  <si>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</si>
  <si>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</si>
  <si>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</si>
  <si>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</si>
  <si>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</si>
  <si>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</si>
  <si>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</si>
  <si>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</si>
  <si>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</si>
  <si>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</si>
  <si>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</si>
  <si>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</si>
  <si>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</si>
  <si>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</si>
  <si>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</si>
  <si>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</si>
  <si>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</si>
  <si>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</si>
  <si>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</si>
  <si>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</si>
  <si>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</si>
  <si>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</si>
  <si>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</si>
  <si>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</si>
  <si>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</si>
  <si>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</si>
  <si>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</si>
  <si>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</si>
  <si>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</si>
  <si>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</si>
  <si>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</si>
  <si>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</si>
  <si>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</si>
  <si>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</si>
  <si>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</si>
  <si>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</si>
  <si>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</si>
  <si>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</si>
  <si>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</si>
  <si>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</si>
  <si>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</si>
  <si>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</si>
  <si>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</si>
  <si>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</si>
  <si>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</si>
  <si>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</si>
  <si>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</si>
  <si>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</si>
  <si>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</si>
  <si>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</si>
  <si>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</si>
  <si>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</si>
  <si>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</si>
  <si>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</si>
  <si>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</si>
  <si>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</si>
  <si>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</si>
  <si>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</si>
  <si>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</si>
  <si>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</si>
  <si>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</si>
  <si>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</si>
  <si>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</si>
  <si>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</si>
  <si>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</si>
  <si>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</si>
  <si>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</si>
  <si>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</si>
  <si>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</si>
  <si>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</si>
  <si>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</si>
  <si>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</si>
  <si>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</si>
  <si>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</si>
  <si>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</si>
  <si>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</si>
  <si>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</si>
  <si>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</si>
  <si>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</si>
  <si>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</si>
  <si>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</si>
  <si>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</si>
  <si>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</si>
  <si>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</si>
  <si>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</si>
  <si>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</si>
  <si>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</si>
  <si>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</si>
  <si>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</si>
  <si>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</si>
  <si>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</si>
  <si>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</si>
  <si>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</si>
  <si>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</si>
  <si>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</si>
  <si>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</si>
  <si>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</si>
  <si>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</si>
  <si>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</si>
  <si>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</si>
  <si>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</si>
  <si>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</si>
  <si>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</si>
  <si>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</si>
  <si>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</si>
  <si>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</si>
  <si>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</si>
  <si>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</si>
  <si>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</si>
  <si>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</si>
  <si>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</si>
  <si>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</si>
  <si>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</si>
  <si>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</si>
  <si>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</si>
  <si>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</si>
  <si>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</si>
  <si>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</si>
  <si>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</si>
  <si>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</si>
  <si>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</si>
  <si>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</si>
  <si>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</si>
  <si>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</si>
  <si>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</si>
  <si>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</si>
  <si>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</si>
  <si>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</si>
  <si>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</si>
  <si>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</si>
  <si>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</si>
  <si>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</si>
  <si>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</si>
  <si>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</si>
  <si>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</si>
  <si>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</si>
  <si>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</si>
  <si>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</si>
  <si>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</si>
  <si>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</si>
  <si>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</si>
  <si>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</si>
  <si>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</si>
  <si>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</si>
  <si>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</si>
  <si>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</si>
  <si>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</si>
  <si>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</si>
  <si>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</si>
  <si>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</si>
  <si>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</si>
  <si>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</si>
  <si>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</si>
  <si>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</si>
  <si>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</si>
  <si>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</si>
  <si>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</si>
  <si>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</si>
  <si>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</si>
  <si>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</si>
  <si>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</si>
  <si>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</si>
  <si>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</si>
  <si>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</si>
  <si>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</si>
  <si>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</si>
  <si>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</si>
  <si>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</si>
  <si>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</si>
  <si>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</si>
  <si>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</si>
  <si>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</si>
  <si>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</si>
  <si>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</si>
  <si>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</si>
  <si>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</si>
  <si>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</si>
  <si>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</si>
  <si>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</si>
  <si>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</si>
  <si>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</si>
  <si>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</si>
  <si>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</si>
  <si>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</si>
  <si>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</si>
  <si>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</si>
  <si>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</si>
  <si>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</si>
  <si>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</si>
  <si>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</si>
  <si>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</si>
  <si>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</si>
  <si>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</si>
  <si>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</si>
  <si>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</si>
  <si>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</si>
  <si>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</si>
  <si>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</si>
  <si>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</si>
  <si>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</si>
  <si>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</si>
  <si>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</si>
  <si>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</si>
  <si>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</si>
  <si>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</si>
  <si>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</si>
  <si>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</si>
  <si>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</si>
  <si>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</si>
  <si>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</si>
  <si>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</si>
  <si>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</si>
  <si>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</si>
  <si>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</si>
  <si>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</si>
  <si>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</si>
  <si>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</si>
  <si>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</si>
  <si>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</si>
  <si>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</si>
  <si>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</si>
  <si>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</si>
  <si>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</si>
  <si>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</si>
  <si>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</si>
  <si>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</si>
  <si>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</si>
  <si>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</si>
  <si>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</si>
  <si>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</si>
  <si>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</si>
  <si>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</si>
  <si>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</si>
  <si>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</si>
  <si>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</si>
  <si>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</si>
  <si>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</si>
  <si>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</si>
  <si>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</si>
  <si>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</si>
  <si>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</si>
  <si>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</si>
  <si>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</si>
  <si>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</si>
  <si>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</si>
  <si>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</si>
  <si>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</si>
  <si>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</si>
  <si>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</si>
  <si>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</si>
  <si>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</si>
  <si>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</si>
  <si>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</si>
  <si>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</si>
  <si>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</si>
  <si>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</si>
  <si>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</si>
  <si>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</si>
  <si>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</si>
  <si>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</si>
  <si>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</si>
  <si>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</si>
  <si>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</si>
  <si>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</si>
  <si>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</si>
  <si>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</si>
  <si>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</si>
  <si>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</si>
  <si>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</si>
  <si>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</si>
  <si>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</si>
  <si>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</si>
  <si>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</si>
  <si>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</si>
  <si>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</si>
  <si>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</si>
  <si>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</si>
  <si>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</si>
  <si>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</si>
  <si>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</si>
  <si>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</si>
  <si>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</si>
  <si>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</si>
  <si>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</si>
  <si>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</si>
  <si>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</si>
  <si>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</si>
  <si>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</si>
  <si>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</si>
  <si>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</si>
  <si>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</si>
  <si>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</si>
  <si>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</si>
  <si>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</si>
  <si>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</si>
  <si>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</si>
  <si>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</si>
  <si>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</si>
  <si>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</si>
  <si>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</si>
  <si>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</si>
  <si>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</si>
  <si>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</si>
  <si>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</si>
  <si>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</si>
  <si>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</si>
  <si>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</si>
  <si>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</si>
  <si>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</si>
  <si>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</si>
  <si>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</si>
  <si>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</si>
  <si>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</si>
  <si>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</si>
  <si>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</si>
  <si>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</si>
  <si>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</si>
  <si>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</si>
  <si>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</si>
  <si>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</si>
  <si>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</si>
  <si>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</si>
  <si>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</si>
  <si>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</si>
  <si>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</si>
  <si>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</si>
  <si>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</si>
  <si>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</si>
  <si>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</si>
  <si>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</si>
  <si>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</si>
  <si>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</si>
  <si>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</si>
  <si>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</si>
  <si>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</si>
  <si>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</si>
  <si>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</si>
  <si>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</si>
  <si>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</si>
  <si>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</si>
  <si>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</si>
  <si>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</si>
  <si>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</si>
  <si>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</si>
  <si>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</si>
  <si>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</si>
  <si>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</si>
  <si>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</si>
  <si>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</si>
  <si>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</si>
  <si>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</si>
  <si>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</si>
  <si>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</si>
  <si>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</si>
  <si>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</si>
  <si>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</si>
  <si>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</si>
  <si>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</si>
  <si>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</si>
  <si>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</si>
  <si>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</si>
  <si>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</si>
  <si>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</si>
  <si>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</si>
  <si>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</si>
  <si>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</si>
  <si>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</si>
  <si>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</si>
  <si>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</si>
  <si>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</si>
  <si>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</si>
  <si>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</si>
  <si>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</si>
  <si>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</si>
  <si>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</si>
  <si>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</si>
  <si>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</si>
  <si>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</si>
  <si>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</si>
  <si>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</si>
  <si>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</si>
  <si>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</si>
  <si>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</si>
  <si>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</si>
  <si>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</si>
  <si>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</si>
  <si>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</si>
  <si>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</si>
  <si>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</si>
  <si>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</si>
  <si>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</si>
  <si>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</si>
  <si>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</si>
  <si>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</si>
  <si>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</si>
  <si>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</si>
  <si>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</si>
  <si>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</si>
  <si>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</si>
  <si>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</si>
  <si>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</si>
  <si>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</si>
  <si>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</si>
  <si>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</si>
  <si>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</si>
  <si>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</si>
  <si>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</si>
  <si>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</si>
  <si>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</si>
  <si>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</si>
  <si>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</si>
  <si>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</si>
  <si>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</si>
  <si>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</si>
  <si>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</si>
  <si>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</si>
  <si>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</si>
  <si>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</si>
  <si>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</si>
  <si>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</si>
  <si>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</si>
  <si>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</si>
  <si>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</si>
  <si>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</si>
  <si>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</si>
  <si>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</si>
  <si>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</si>
  <si>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</si>
  <si>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</si>
  <si>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</si>
  <si>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</si>
  <si>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</si>
  <si>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</si>
  <si>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</si>
  <si>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</si>
  <si>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</si>
  <si>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</si>
  <si>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</si>
  <si>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</si>
  <si>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</si>
  <si>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</si>
  <si>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</si>
  <si>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</si>
  <si>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</si>
  <si>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</si>
  <si>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</si>
  <si>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</si>
  <si>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</si>
  <si>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</si>
  <si>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</si>
  <si>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</si>
  <si>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</si>
  <si>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</si>
  <si>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</si>
  <si>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</si>
  <si>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</si>
  <si>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</si>
  <si>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</si>
  <si>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</si>
  <si>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</si>
  <si>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</si>
  <si>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</si>
  <si>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</si>
  <si>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</si>
  <si>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</si>
  <si>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</si>
  <si>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</si>
  <si>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</si>
  <si>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</si>
  <si>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</si>
  <si>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</si>
  <si>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</si>
  <si>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</si>
  <si>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</si>
  <si>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</si>
  <si>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</si>
  <si>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</si>
  <si>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</si>
  <si>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</si>
  <si>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</si>
  <si>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</si>
  <si>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</si>
  <si>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</si>
  <si>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</si>
  <si>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</si>
  <si>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</si>
  <si>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</si>
  <si>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</si>
  <si>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</si>
  <si>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</si>
  <si>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</si>
  <si>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</si>
  <si>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</si>
  <si>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</si>
  <si>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</si>
  <si>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</si>
  <si>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</si>
  <si>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</si>
  <si>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</si>
  <si>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</si>
  <si>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</si>
  <si>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</si>
  <si>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</si>
  <si>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</si>
  <si>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</si>
  <si>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</si>
  <si>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</si>
  <si>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</si>
  <si>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</si>
  <si>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</si>
  <si>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</si>
  <si>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</si>
  <si>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</si>
  <si>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</si>
  <si>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</si>
  <si>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</si>
  <si>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</si>
  <si>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</si>
  <si>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</si>
  <si>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</si>
  <si>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</si>
  <si>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</si>
  <si>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</si>
  <si>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</si>
  <si>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</si>
  <si>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</si>
  <si>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</si>
  <si>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</si>
  <si>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</si>
  <si>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</si>
  <si>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</si>
  <si>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</si>
  <si>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</si>
  <si>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</si>
  <si>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</si>
  <si>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</si>
  <si>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</si>
  <si>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</si>
  <si>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</si>
  <si>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</si>
  <si>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</si>
  <si>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</si>
  <si>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</si>
  <si>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</si>
  <si>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</si>
  <si>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</si>
  <si>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</si>
  <si>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</si>
  <si>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</si>
  <si>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</si>
  <si>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</si>
  <si>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</si>
  <si>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</si>
  <si>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</si>
  <si>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</si>
  <si>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</si>
  <si>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</si>
  <si>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</si>
  <si>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</si>
  <si>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</si>
  <si>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</si>
  <si>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</si>
  <si>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</si>
  <si>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</si>
  <si>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</si>
  <si>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</si>
  <si>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</si>
  <si>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</si>
  <si>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</si>
  <si>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</si>
  <si>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</si>
  <si>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</si>
  <si>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</si>
  <si>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</si>
  <si>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</si>
  <si>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</si>
  <si>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</si>
  <si>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</si>
  <si>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</si>
  <si>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</si>
  <si>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</si>
  <si>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</si>
  <si>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</si>
  <si>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</si>
  <si>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</si>
  <si>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</si>
  <si>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</si>
  <si>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</si>
  <si>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</si>
  <si>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</si>
  <si>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</si>
  <si>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</si>
  <si>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</si>
  <si>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</si>
  <si>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</si>
  <si>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</si>
  <si>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</si>
  <si>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</si>
  <si>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</si>
  <si>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</si>
  <si>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</si>
  <si>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</si>
  <si>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</si>
  <si>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</si>
  <si>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</si>
  <si>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</si>
  <si>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</si>
  <si>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</si>
  <si>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</si>
  <si>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</si>
  <si>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</si>
  <si>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</si>
  <si>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</si>
  <si>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</si>
  <si>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</si>
  <si>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</si>
  <si>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</si>
  <si>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</si>
  <si>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</si>
  <si>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</si>
  <si>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</si>
  <si>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</si>
  <si>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</si>
  <si>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</si>
  <si>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</si>
  <si>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</si>
  <si>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</si>
  <si>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</si>
  <si>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</si>
  <si>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</si>
  <si>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</si>
  <si>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</si>
  <si>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</si>
  <si>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</si>
  <si>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</si>
  <si>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</si>
  <si>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</si>
  <si>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</si>
  <si>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</si>
  <si>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</si>
  <si>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</si>
  <si>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</si>
  <si>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</si>
  <si>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</si>
  <si>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</si>
  <si>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</si>
  <si>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</si>
  <si>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</si>
  <si>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</si>
  <si>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</si>
  <si>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</si>
  <si>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</si>
  <si>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</si>
  <si>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</si>
  <si>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</si>
  <si>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</si>
  <si>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</si>
  <si>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</si>
  <si>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</si>
  <si>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</si>
  <si>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</si>
  <si>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</si>
  <si>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</si>
  <si>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</si>
  <si>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</si>
  <si>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</si>
  <si>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</si>
  <si>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</si>
  <si>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</si>
  <si>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</si>
  <si>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</si>
  <si>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</si>
  <si>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</si>
  <si>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</si>
  <si>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</si>
  <si>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</si>
  <si>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</si>
  <si>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</si>
  <si>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</si>
  <si>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</si>
  <si>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</si>
  <si>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</si>
  <si>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</si>
  <si>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</si>
  <si>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</si>
  <si>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</si>
  <si>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</si>
  <si>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</si>
  <si>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</si>
  <si>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</si>
  <si>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</si>
  <si>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</si>
  <si>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</si>
  <si>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</si>
  <si>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</si>
  <si>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</si>
  <si>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</si>
  <si>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</si>
  <si>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</si>
  <si>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</si>
  <si>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</si>
  <si>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</si>
  <si>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</si>
  <si>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</si>
  <si>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</si>
  <si>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</si>
  <si>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</si>
  <si>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</si>
  <si>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</si>
  <si>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</si>
  <si>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</si>
  <si>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</si>
  <si>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</si>
  <si>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</si>
  <si>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</si>
  <si>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</si>
  <si>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</si>
  <si>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</si>
  <si>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</si>
  <si>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</si>
  <si>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</si>
  <si>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</si>
  <si>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</si>
  <si>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</si>
  <si>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</si>
  <si>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</si>
  <si>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</si>
  <si>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</si>
  <si>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</si>
  <si>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</si>
  <si>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</si>
  <si>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</si>
  <si>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</si>
  <si>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</si>
  <si>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</si>
  <si>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</si>
  <si>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</si>
  <si>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</si>
  <si>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</si>
  <si>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</si>
  <si>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</si>
  <si>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</si>
  <si>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</si>
  <si>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</si>
  <si>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</si>
  <si>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</si>
  <si>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</si>
  <si>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</si>
  <si>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</si>
  <si>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</si>
  <si>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</si>
  <si>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</si>
  <si>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</si>
  <si>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</si>
  <si>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</si>
  <si>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</si>
  <si>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</si>
  <si>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</si>
  <si>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</si>
  <si>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</si>
  <si>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</si>
  <si>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</si>
  <si>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</si>
  <si>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</si>
  <si>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</si>
  <si>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</si>
  <si>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</si>
  <si>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</si>
  <si>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</si>
  <si>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</si>
  <si>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</si>
  <si>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</si>
  <si>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</si>
  <si>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</si>
  <si>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</si>
  <si>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</si>
  <si>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</si>
  <si>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</si>
  <si>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</si>
  <si>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</si>
  <si>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</si>
  <si>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</si>
  <si>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</si>
  <si>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</si>
  <si>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</si>
  <si>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</si>
  <si>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</si>
  <si>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</si>
  <si>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</si>
  <si>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</si>
  <si>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</si>
  <si>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</si>
  <si>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</si>
  <si>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</si>
  <si>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</si>
  <si>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</si>
  <si>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</si>
  <si>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</si>
  <si>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</si>
  <si>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</si>
  <si>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</si>
  <si>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</si>
  <si>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</si>
  <si>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</si>
  <si>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</si>
  <si>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</si>
  <si>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</si>
  <si>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</si>
  <si>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</si>
  <si>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</si>
  <si>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</si>
  <si>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</si>
  <si>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</si>
  <si>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</si>
  <si>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</si>
  <si>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</si>
  <si>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</si>
  <si>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</si>
  <si>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</si>
  <si>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</si>
  <si>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</si>
  <si>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</si>
  <si>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</si>
  <si>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</si>
  <si>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</si>
  <si>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</si>
  <si>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</si>
  <si>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</si>
  <si>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</si>
  <si>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</si>
  <si>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</si>
  <si>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</si>
  <si>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</si>
  <si>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</si>
  <si>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</si>
  <si>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</si>
  <si>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</si>
  <si>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</si>
  <si>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</si>
  <si>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</si>
  <si>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</si>
  <si>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</si>
  <si>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</si>
  <si>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</si>
  <si>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</si>
  <si>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</si>
  <si>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</si>
  <si>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</si>
  <si>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</si>
  <si>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</si>
  <si>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</si>
  <si>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</si>
  <si>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</si>
  <si>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</si>
  <si>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</si>
  <si>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</si>
  <si>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</si>
  <si>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</si>
  <si>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</si>
  <si>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</si>
  <si>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</si>
  <si>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</si>
  <si>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</si>
  <si>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</si>
  <si>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</si>
  <si>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</si>
  <si>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</si>
  <si>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</si>
  <si>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</si>
  <si>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</si>
  <si>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</si>
  <si>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</si>
  <si>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</si>
  <si>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</si>
  <si>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</si>
  <si>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</si>
  <si>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</si>
  <si>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</si>
  <si>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</si>
  <si>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</si>
  <si>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</si>
  <si>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</si>
  <si>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</si>
  <si>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</si>
  <si>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</si>
  <si>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</si>
  <si>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</si>
  <si>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</si>
  <si>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</si>
  <si>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</si>
  <si>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</si>
  <si>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</si>
  <si>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</si>
  <si>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</si>
  <si>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</si>
  <si>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</si>
  <si>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</si>
  <si>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</si>
  <si>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</si>
  <si>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</si>
  <si>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</si>
  <si>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</si>
  <si>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</si>
  <si>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</si>
  <si>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</si>
  <si>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</si>
  <si>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</si>
  <si>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</si>
  <si>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</si>
  <si>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</si>
  <si>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</si>
  <si>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</si>
  <si>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</si>
  <si>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</si>
  <si>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</si>
  <si>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</si>
  <si>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</si>
  <si>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</si>
  <si>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</si>
  <si>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</si>
  <si>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</si>
  <si>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</si>
  <si>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</si>
  <si>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</si>
  <si>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</si>
  <si>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</si>
  <si>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</si>
  <si>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</si>
  <si>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</si>
  <si>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</si>
  <si>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</si>
  <si>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</si>
  <si>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</si>
  <si>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</si>
  <si>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</si>
  <si>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</si>
  <si>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</si>
  <si>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</si>
  <si>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</si>
  <si>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</si>
  <si>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</si>
  <si>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</si>
  <si>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</si>
  <si>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</si>
  <si>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</si>
  <si>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</si>
  <si>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</si>
  <si>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</si>
  <si>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</si>
  <si>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</si>
  <si>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</si>
  <si>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</si>
  <si>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</si>
  <si>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</si>
  <si>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</si>
  <si>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</si>
  <si>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</si>
  <si>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</si>
  <si>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</si>
  <si>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</si>
  <si>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</si>
  <si>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</si>
  <si>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</si>
  <si>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</si>
  <si>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</si>
  <si>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</si>
  <si>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</si>
  <si>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</si>
  <si>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</si>
  <si>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</si>
  <si>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</si>
  <si>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</si>
  <si>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</si>
  <si>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</si>
  <si>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</si>
  <si>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</si>
  <si>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</si>
  <si>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</si>
  <si>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</si>
  <si>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</si>
  <si>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</si>
  <si>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</si>
  <si>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</si>
  <si>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</si>
  <si>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</si>
  <si>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</si>
  <si>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</si>
  <si>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</si>
  <si>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</si>
  <si>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</si>
  <si>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</si>
  <si>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</si>
  <si>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</si>
  <si>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</si>
  <si>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</si>
  <si>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</si>
  <si>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</si>
  <si>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</si>
  <si>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</si>
  <si>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</si>
  <si>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</si>
  <si>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</si>
  <si>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</si>
  <si>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</si>
  <si>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</si>
  <si>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</si>
  <si>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</si>
  <si>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</si>
  <si>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</si>
  <si>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</si>
  <si>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</si>
  <si>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</si>
  <si>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</si>
  <si>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</si>
  <si>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</si>
  <si>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</si>
  <si>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</si>
  <si>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</si>
  <si>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</si>
  <si>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</si>
  <si>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</si>
  <si>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</si>
  <si>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</si>
  <si>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</si>
  <si>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</si>
  <si>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</si>
  <si>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</si>
  <si>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</si>
  <si>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</si>
  <si>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</si>
  <si>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</si>
  <si>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</si>
  <si>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</si>
  <si>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</si>
  <si>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</si>
  <si>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</si>
  <si>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</si>
  <si>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</si>
  <si>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</si>
  <si>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</si>
  <si>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</si>
  <si>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</si>
  <si>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</si>
  <si>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</si>
  <si>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</si>
  <si>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</si>
  <si>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</si>
  <si>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</si>
  <si>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</si>
  <si>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</si>
  <si>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</si>
  <si>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</si>
  <si>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</si>
  <si>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</si>
  <si>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</si>
  <si>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</si>
  <si>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</si>
  <si>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</si>
  <si>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</si>
  <si>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</si>
  <si>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</si>
  <si>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</si>
  <si>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</si>
  <si>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</si>
  <si>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</si>
  <si>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</si>
  <si>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</si>
  <si>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</si>
  <si>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</si>
  <si>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</si>
  <si>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</si>
  <si>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</si>
  <si>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</si>
  <si>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</si>
  <si>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</si>
  <si>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</si>
  <si>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</si>
  <si>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</si>
  <si>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</si>
  <si>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</si>
  <si>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</si>
  <si>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</si>
  <si>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</si>
  <si>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</si>
  <si>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</si>
  <si>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</si>
  <si>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</si>
  <si>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</si>
  <si>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</si>
  <si>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</si>
  <si>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</si>
  <si>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</si>
  <si>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</si>
  <si>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</si>
  <si>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</si>
  <si>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</si>
  <si>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</si>
  <si>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</si>
  <si>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</si>
  <si>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</si>
  <si>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</si>
  <si>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</si>
  <si>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</si>
  <si>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</si>
  <si>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</si>
  <si>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</si>
  <si>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</si>
  <si>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</si>
  <si>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</si>
  <si>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</si>
  <si>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</si>
  <si>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</si>
  <si>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</si>
  <si>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</si>
  <si>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</si>
  <si>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</si>
  <si>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</si>
  <si>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</si>
  <si>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</si>
  <si>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</si>
  <si>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</si>
  <si>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</si>
  <si>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</si>
  <si>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</si>
  <si>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</si>
  <si>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</si>
  <si>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</si>
  <si>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</si>
  <si>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</si>
  <si>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</si>
  <si>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</si>
  <si>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</si>
  <si>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</si>
  <si>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</si>
  <si>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</si>
  <si>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</si>
  <si>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</si>
  <si>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</si>
  <si>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</si>
  <si>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</si>
  <si>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</si>
  <si>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</si>
  <si>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</si>
  <si>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</si>
  <si>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</si>
  <si>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</si>
  <si>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</si>
  <si>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</si>
  <si>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</si>
  <si>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</si>
  <si>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</si>
  <si>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</si>
  <si>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</si>
  <si>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</si>
  <si>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</si>
  <si>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</si>
  <si>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</si>
  <si>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</si>
  <si>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</si>
  <si>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</si>
  <si>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</si>
  <si>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</si>
  <si>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</si>
  <si>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</si>
  <si>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</si>
  <si>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</si>
  <si>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</si>
  <si>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</si>
  <si>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</si>
  <si>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</si>
  <si>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</si>
  <si>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</si>
  <si>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</si>
  <si>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</si>
  <si>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</si>
  <si>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</si>
  <si>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</si>
  <si>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</si>
  <si>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</si>
  <si>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</si>
  <si>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</si>
  <si>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</si>
  <si>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</si>
  <si>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</si>
  <si>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</si>
  <si>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</si>
  <si>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</si>
  <si>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</si>
  <si>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</si>
  <si>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</si>
  <si>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</si>
  <si>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</si>
  <si>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</si>
  <si>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</si>
  <si>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</si>
  <si>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</si>
  <si>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</si>
  <si>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</si>
  <si>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</si>
  <si>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</si>
  <si>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</si>
  <si>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</si>
  <si>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</si>
  <si>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</si>
  <si>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</si>
  <si>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</si>
  <si>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</si>
  <si>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</si>
  <si>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</si>
  <si>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</si>
  <si>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</si>
  <si>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</si>
  <si>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</si>
  <si>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</si>
  <si>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</si>
  <si>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</si>
  <si>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</si>
  <si>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</si>
  <si>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</si>
  <si>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</si>
  <si>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</si>
  <si>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</si>
  <si>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</si>
  <si>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</si>
  <si>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</si>
  <si>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</si>
  <si>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</si>
  <si>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</si>
  <si>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</si>
  <si>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</si>
  <si>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</si>
  <si>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</si>
  <si>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</si>
  <si>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</si>
  <si>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</si>
  <si>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</si>
  <si>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</si>
  <si>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</si>
  <si>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</si>
  <si>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</si>
  <si>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</si>
  <si>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</si>
  <si>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</si>
  <si>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</si>
  <si>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</si>
  <si>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</si>
  <si>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</si>
  <si>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</si>
  <si>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</si>
  <si>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</si>
  <si>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</si>
  <si>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</si>
  <si>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</si>
  <si>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</si>
  <si>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</si>
  <si>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</si>
  <si>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</si>
  <si>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</si>
  <si>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</si>
  <si>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</si>
  <si>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</si>
  <si>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</si>
  <si>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</si>
  <si>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</si>
  <si>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</si>
  <si>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</si>
  <si>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</si>
  <si>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</si>
  <si>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</si>
  <si>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</si>
  <si>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</si>
  <si>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</si>
  <si>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</si>
  <si>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</si>
  <si>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</si>
  <si>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</si>
  <si>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</si>
  <si>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</si>
  <si>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</si>
  <si>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</si>
  <si>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</si>
  <si>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</si>
  <si>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</si>
  <si>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</si>
  <si>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</si>
  <si>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</si>
  <si>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</si>
  <si>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</si>
  <si>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</si>
  <si>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</si>
  <si>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</si>
  <si>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</si>
  <si>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</si>
  <si>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</si>
  <si>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</si>
  <si>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</si>
  <si>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</si>
  <si>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</si>
  <si>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</si>
  <si>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</si>
  <si>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</si>
  <si>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</si>
  <si>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</si>
  <si>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</si>
  <si>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</si>
  <si>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</si>
  <si>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</si>
  <si>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</si>
  <si>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</si>
  <si>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</si>
  <si>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</si>
  <si>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</si>
  <si>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</si>
  <si>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</si>
  <si>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</si>
  <si>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</si>
  <si>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</si>
  <si>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</si>
  <si>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</si>
  <si>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</si>
  <si>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</si>
  <si>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</si>
  <si>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</si>
  <si>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</si>
  <si>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</si>
  <si>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</si>
  <si>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</si>
  <si>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</si>
  <si>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</si>
  <si>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</si>
  <si>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</si>
  <si>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</si>
  <si>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</si>
  <si>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</si>
  <si>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</si>
  <si>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</si>
  <si>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</si>
  <si>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</si>
  <si>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</si>
  <si>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</si>
  <si>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</si>
  <si>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</si>
  <si>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</si>
  <si>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</si>
  <si>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</si>
  <si>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</si>
  <si>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</si>
  <si>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</si>
  <si>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</si>
  <si>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</si>
  <si>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</si>
  <si>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</si>
  <si>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</si>
  <si>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</si>
  <si>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</si>
  <si>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</si>
  <si>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</si>
  <si>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</si>
  <si>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</si>
  <si>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</si>
  <si>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</si>
  <si>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</si>
  <si>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</si>
  <si>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</si>
  <si>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</si>
  <si>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</si>
  <si>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</si>
  <si>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</si>
  <si>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</si>
  <si>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</si>
  <si>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</si>
  <si>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</si>
  <si>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</si>
  <si>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</si>
  <si>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</si>
  <si>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</si>
  <si>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</si>
  <si>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</si>
  <si>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</si>
  <si>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</si>
  <si>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</si>
  <si>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</si>
  <si>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</si>
  <si>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</si>
  <si>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</si>
  <si>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</si>
  <si>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</si>
  <si>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</si>
  <si>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</si>
  <si>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</si>
  <si>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</si>
  <si>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</si>
  <si>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</si>
  <si>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</si>
  <si>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</si>
  <si>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</si>
  <si>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</si>
  <si>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</si>
  <si>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</si>
  <si>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</si>
  <si>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</si>
  <si>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</si>
  <si>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</si>
  <si>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</si>
  <si>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</si>
  <si>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</si>
  <si>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</si>
  <si>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</si>
  <si>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</si>
  <si>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</si>
  <si>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</si>
  <si>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</si>
  <si>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</si>
  <si>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</si>
  <si>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</si>
  <si>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</si>
  <si>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</si>
  <si>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</si>
  <si>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</si>
  <si>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</si>
  <si>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</si>
  <si>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</si>
  <si>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</si>
  <si>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</si>
  <si>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</si>
  <si>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</si>
  <si>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</si>
  <si>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</si>
  <si>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</si>
  <si>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</si>
  <si>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</si>
  <si>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</si>
  <si>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</si>
  <si>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</si>
  <si>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</si>
  <si>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</si>
  <si>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</si>
  <si>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</si>
  <si>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</si>
  <si>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</si>
  <si>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</si>
  <si>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</si>
  <si>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</si>
  <si>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</si>
  <si>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</si>
  <si>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</si>
  <si>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</si>
  <si>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</si>
  <si>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</si>
  <si>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</si>
  <si>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</si>
  <si>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</si>
  <si>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</si>
  <si>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</si>
  <si>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</si>
  <si>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</si>
  <si>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</si>
  <si>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</si>
  <si>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</si>
  <si>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</si>
  <si>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</si>
  <si>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</si>
  <si>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</si>
  <si>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</si>
  <si>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</si>
  <si>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</si>
  <si>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</si>
  <si>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</si>
  <si>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</si>
  <si>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</si>
  <si>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</si>
  <si>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</si>
  <si>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</si>
  <si>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</si>
  <si>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</si>
  <si>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</si>
  <si>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</si>
  <si>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</si>
  <si>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</si>
  <si>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</si>
  <si>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</si>
  <si>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</si>
  <si>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</si>
  <si>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</si>
  <si>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</si>
  <si>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</si>
  <si>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</si>
  <si>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</si>
  <si>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</si>
  <si>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</si>
  <si>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</si>
  <si>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</si>
  <si>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</si>
  <si>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</si>
  <si>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</si>
  <si>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</si>
  <si>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</si>
  <si>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</si>
  <si>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</si>
  <si>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</si>
  <si>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</si>
  <si>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</si>
  <si>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</si>
  <si>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</si>
  <si>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</si>
  <si>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</si>
  <si>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</si>
  <si>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</si>
  <si>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</si>
  <si>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</si>
  <si>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</si>
  <si>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</si>
  <si>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</si>
  <si>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</si>
  <si>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</si>
  <si>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</si>
  <si>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</si>
  <si>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</si>
  <si>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</si>
  <si>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</si>
  <si>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</si>
  <si>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</si>
  <si>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</si>
  <si>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</si>
  <si>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</si>
  <si>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</si>
  <si>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</si>
  <si>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</si>
  <si>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</si>
  <si>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</si>
  <si>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</si>
  <si>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</si>
  <si>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</si>
  <si>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</si>
  <si>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</si>
  <si>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</si>
  <si>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</si>
  <si>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</si>
  <si>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</si>
  <si>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</si>
  <si>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</si>
  <si>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</si>
  <si>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</si>
  <si>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</si>
  <si>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</si>
  <si>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</si>
  <si>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</si>
  <si>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</si>
  <si>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</si>
  <si>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</si>
  <si>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</si>
  <si>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</si>
  <si>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</si>
  <si>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</si>
  <si>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</si>
  <si>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</si>
  <si>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</si>
  <si>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</si>
  <si>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</si>
  <si>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</si>
  <si>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</si>
  <si>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</si>
  <si>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</si>
  <si>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</si>
  <si>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</si>
  <si>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</si>
  <si>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</si>
  <si>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</si>
  <si>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</si>
  <si>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</si>
  <si>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</si>
  <si>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</si>
  <si>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</si>
  <si>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</si>
  <si>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</si>
  <si>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</si>
  <si>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</si>
  <si>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</si>
  <si>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</si>
  <si>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</si>
  <si>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</si>
  <si>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</si>
  <si>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</si>
  <si>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</si>
  <si>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</si>
  <si>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</si>
  <si>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</si>
  <si>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</si>
  <si>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</si>
  <si>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</si>
  <si>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</si>
  <si>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</si>
  <si>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</si>
  <si>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</si>
  <si>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</si>
  <si>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</si>
  <si>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</si>
  <si>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</si>
  <si>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</si>
  <si>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</si>
  <si>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</si>
  <si>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</si>
  <si>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</si>
  <si>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</si>
  <si>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</si>
  <si>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</si>
  <si>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</si>
  <si>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</si>
  <si>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</si>
  <si>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</si>
  <si>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</si>
  <si>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</si>
  <si>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</si>
  <si>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</si>
  <si>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</si>
  <si>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</si>
  <si>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</si>
  <si>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</si>
  <si>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</si>
  <si>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</si>
  <si>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</si>
  <si>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</si>
  <si>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</si>
  <si>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</si>
  <si>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</si>
  <si>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</si>
  <si>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</si>
  <si>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</si>
  <si>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</si>
  <si>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</si>
  <si>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</si>
  <si>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</si>
  <si>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</si>
  <si>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</si>
  <si>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</si>
  <si>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</si>
  <si>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</si>
  <si>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</si>
  <si>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</si>
  <si>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</si>
  <si>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</si>
  <si>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</si>
  <si>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</si>
  <si>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</si>
  <si>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</si>
  <si>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</si>
  <si>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</si>
  <si>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</si>
  <si>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</si>
  <si>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</si>
  <si>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</si>
  <si>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</si>
  <si>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</si>
  <si>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</si>
  <si>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</si>
  <si>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</si>
  <si>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</si>
  <si>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</si>
  <si>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</si>
  <si>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</si>
  <si>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</si>
  <si>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</si>
  <si>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</si>
  <si>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</si>
  <si>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</si>
  <si>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</si>
  <si>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</si>
  <si>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</si>
  <si>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</si>
  <si>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</si>
  <si>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</si>
  <si>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</si>
  <si>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</si>
  <si>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</si>
  <si>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</si>
  <si>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</si>
  <si>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</si>
  <si>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</si>
  <si>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</si>
  <si>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</si>
  <si>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</si>
  <si>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</si>
  <si>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</si>
  <si>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</si>
  <si>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</si>
  <si>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</si>
  <si>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</si>
  <si>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</si>
  <si>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</si>
  <si>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</si>
  <si>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</si>
  <si>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</si>
  <si>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</si>
  <si>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</si>
  <si>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</si>
  <si>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</si>
  <si>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</si>
  <si>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</si>
  <si>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</si>
  <si>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</si>
  <si>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</si>
  <si>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</si>
  <si>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</si>
  <si>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</si>
  <si>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</si>
  <si>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</si>
  <si>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</si>
  <si>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</si>
  <si>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</si>
  <si>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</si>
  <si>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</si>
  <si>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</si>
  <si>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</si>
  <si>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</si>
  <si>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</si>
  <si>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</si>
  <si>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</si>
  <si>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</si>
  <si>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</si>
  <si>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</si>
  <si>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</si>
  <si>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</si>
  <si>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</si>
  <si>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</si>
  <si>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</si>
  <si>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</si>
  <si>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</si>
  <si>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</si>
  <si>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</si>
  <si>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</si>
  <si>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</si>
  <si>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</si>
  <si>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</si>
  <si>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</si>
  <si>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</si>
  <si>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</si>
  <si>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</si>
  <si>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</si>
  <si>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</si>
  <si>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</si>
  <si>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</si>
  <si>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</si>
  <si>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</si>
  <si>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</si>
  <si>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</si>
  <si>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</si>
  <si>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</si>
  <si>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</si>
  <si>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</si>
  <si>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</si>
  <si>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</si>
  <si>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</si>
  <si>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</si>
  <si>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</si>
  <si>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</si>
  <si>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</si>
  <si>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</si>
  <si>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</si>
  <si>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</si>
  <si>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</si>
  <si>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</si>
  <si>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</si>
  <si>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</si>
  <si>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</si>
  <si>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</si>
  <si>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</si>
  <si>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</si>
  <si>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</si>
  <si>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</si>
  <si>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</si>
  <si>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</si>
  <si>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</si>
  <si>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</si>
  <si>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</si>
  <si>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</si>
  <si>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</si>
  <si>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</si>
  <si>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</si>
  <si>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</si>
  <si>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</si>
  <si>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</si>
  <si>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</si>
  <si>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</si>
  <si>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</si>
  <si>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</si>
  <si>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</si>
  <si>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</si>
  <si>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</si>
  <si>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</si>
  <si>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</si>
  <si>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</si>
  <si>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</si>
  <si>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</si>
  <si>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</si>
  <si>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</si>
  <si>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</si>
  <si>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</si>
  <si>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</si>
  <si>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</si>
  <si>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</si>
  <si>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</si>
  <si>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</si>
  <si>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</si>
  <si>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</si>
  <si>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</si>
  <si>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</si>
  <si>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</si>
  <si>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</si>
  <si>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</si>
  <si>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</si>
  <si>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</si>
  <si>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</si>
  <si>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</si>
  <si>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</si>
  <si>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</si>
  <si>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</si>
  <si>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</si>
  <si>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</si>
  <si>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</si>
  <si>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</si>
  <si>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</si>
  <si>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</si>
  <si>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</si>
  <si>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</si>
  <si>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</si>
  <si>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</si>
  <si>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</si>
  <si>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</si>
  <si>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</si>
  <si>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</si>
  <si>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</si>
  <si>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</si>
  <si>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</si>
  <si>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</si>
  <si>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</si>
  <si>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</si>
  <si>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</si>
  <si>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</si>
  <si>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</si>
  <si>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</si>
  <si>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</si>
  <si>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</si>
  <si>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</si>
  <si>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</si>
  <si>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</si>
  <si>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</si>
  <si>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</si>
  <si>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</si>
  <si>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</si>
  <si>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</si>
  <si>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</si>
  <si>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</si>
  <si>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</si>
  <si>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</si>
  <si>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</si>
  <si>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</si>
  <si>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</si>
  <si>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</si>
  <si>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</si>
  <si>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</si>
  <si>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</si>
  <si>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</si>
  <si>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</si>
  <si>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</si>
  <si>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</si>
  <si>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</si>
  <si>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</si>
  <si>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</si>
  <si>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</si>
  <si>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</si>
  <si>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</si>
  <si>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</si>
  <si>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</si>
  <si>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</si>
  <si>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</si>
  <si>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</si>
  <si>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</si>
  <si>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</si>
  <si>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</si>
  <si>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</si>
  <si>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</si>
  <si>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</si>
  <si>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</si>
  <si>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</si>
  <si>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</si>
  <si>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</si>
  <si>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</si>
  <si>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</si>
  <si>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</si>
  <si>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</si>
  <si>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</si>
  <si>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</si>
  <si>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</si>
  <si>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</si>
  <si>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</si>
  <si>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</si>
  <si>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</si>
  <si>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</si>
  <si>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</si>
  <si>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</si>
  <si>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</si>
  <si>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</si>
  <si>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</si>
  <si>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</si>
  <si>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</si>
  <si>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</si>
  <si>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</si>
  <si>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</si>
  <si>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</si>
  <si>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</si>
  <si>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</si>
  <si>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</si>
  <si>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</si>
  <si>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</si>
  <si>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</si>
  <si>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</si>
  <si>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</si>
  <si>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</si>
  <si>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</si>
  <si>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</si>
  <si>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</si>
  <si>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</si>
  <si>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</si>
  <si>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</si>
  <si>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</si>
  <si>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</si>
  <si>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</si>
  <si>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</si>
  <si>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</si>
  <si>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</si>
  <si>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</si>
  <si>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</si>
  <si>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</si>
  <si>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</si>
  <si>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</si>
  <si>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</si>
  <si>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</si>
  <si>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</si>
  <si>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</si>
  <si>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</si>
  <si>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</si>
  <si>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</si>
  <si>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</si>
  <si>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</si>
  <si>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</si>
  <si>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</si>
  <si>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</si>
  <si>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</si>
  <si>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</si>
  <si>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</si>
  <si>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</si>
  <si>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</si>
  <si>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</si>
  <si>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</si>
  <si>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</si>
  <si>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</si>
  <si>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</si>
  <si>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</si>
  <si>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</si>
  <si>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</si>
  <si>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</si>
  <si>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</si>
  <si>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</si>
  <si>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</si>
  <si>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</si>
  <si>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</si>
  <si>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</si>
  <si>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</si>
  <si>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</si>
  <si>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</si>
  <si>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</si>
  <si>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</si>
  <si>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</si>
  <si>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</si>
  <si>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</si>
  <si>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</si>
  <si>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</si>
  <si>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</si>
  <si>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</si>
  <si>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</si>
  <si>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</si>
  <si>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</si>
  <si>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</si>
  <si>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</si>
  <si>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</si>
  <si>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</si>
  <si>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</si>
  <si>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</si>
  <si>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</si>
  <si>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</si>
  <si>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</si>
  <si>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</si>
  <si>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</si>
  <si>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</si>
  <si>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</si>
  <si>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</si>
  <si>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</si>
  <si>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</si>
  <si>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</si>
  <si>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</si>
  <si>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</si>
  <si>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</si>
  <si>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</si>
  <si>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</si>
  <si>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</si>
  <si>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</si>
  <si>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</si>
  <si>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</si>
  <si>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</si>
  <si>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</si>
  <si>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</si>
  <si>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</si>
  <si>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</si>
  <si>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</si>
  <si>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</si>
  <si>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</si>
  <si>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</si>
  <si>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</si>
  <si>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</si>
  <si>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</si>
  <si>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</si>
  <si>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</si>
  <si>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</si>
  <si>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</si>
  <si>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</si>
  <si>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</si>
  <si>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</si>
  <si>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</si>
  <si>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</si>
  <si>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</si>
  <si>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</si>
  <si>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</si>
  <si>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</si>
  <si>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</si>
  <si>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</si>
  <si>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</si>
  <si>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</si>
  <si>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</si>
  <si>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</si>
  <si>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</si>
  <si>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</si>
  <si>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</si>
  <si>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</si>
  <si>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</si>
  <si>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</si>
  <si>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</si>
  <si>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</si>
  <si>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</si>
  <si>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</si>
  <si>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</si>
  <si>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</si>
  <si>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</si>
  <si>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</si>
  <si>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</si>
  <si>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</si>
  <si>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</si>
  <si>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</si>
  <si>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</si>
  <si>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</si>
  <si>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</si>
  <si>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</si>
  <si>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</si>
  <si>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</si>
  <si>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</si>
  <si>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</si>
  <si>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</si>
  <si>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</si>
  <si>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</si>
  <si>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</si>
  <si>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</si>
  <si>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</si>
  <si>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</si>
  <si>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</si>
  <si>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</si>
  <si>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</si>
  <si>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</si>
  <si>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</si>
  <si>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</si>
  <si>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</si>
  <si>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</si>
  <si>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</si>
  <si>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</si>
  <si>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</si>
  <si>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</si>
  <si>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</si>
  <si>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</si>
  <si>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</si>
  <si>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</si>
  <si>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</si>
  <si>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</si>
  <si>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</si>
  <si>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</si>
  <si>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</si>
  <si>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</si>
  <si>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</si>
  <si>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</si>
  <si>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</si>
  <si>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</si>
  <si>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</si>
  <si>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</si>
  <si>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</si>
  <si>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</si>
  <si>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</si>
  <si>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</si>
  <si>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</si>
  <si>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</si>
  <si>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</si>
  <si>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</si>
  <si>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</si>
  <si>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</si>
  <si>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</si>
  <si>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</si>
  <si>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</si>
  <si>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</si>
  <si>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</si>
  <si>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</si>
  <si>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</si>
  <si>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</si>
  <si>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</si>
  <si>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</si>
  <si>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</si>
  <si>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</si>
  <si>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</si>
  <si>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</si>
  <si>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</si>
  <si>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</si>
  <si>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</si>
  <si>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</si>
  <si>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</si>
  <si>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</si>
  <si>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</si>
  <si>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</si>
  <si>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</si>
  <si>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</si>
  <si>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</si>
  <si>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</si>
  <si>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</si>
  <si>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</si>
  <si>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</si>
  <si>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</si>
  <si>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</si>
  <si>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</si>
  <si>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</si>
  <si>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</si>
  <si>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</si>
  <si>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</si>
  <si>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</si>
  <si>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</si>
  <si>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</si>
  <si>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</si>
  <si>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</si>
  <si>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</si>
  <si>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</si>
  <si>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</si>
  <si>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</si>
  <si>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</si>
  <si>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</si>
  <si>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</si>
  <si>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</si>
  <si>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</si>
  <si>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</si>
  <si>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</si>
  <si>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</si>
  <si>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</si>
  <si>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</si>
  <si>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</si>
  <si>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</si>
  <si>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</si>
  <si>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</si>
  <si>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</si>
  <si>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</si>
  <si>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</si>
  <si>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</si>
  <si>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</si>
  <si>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</si>
  <si>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</si>
  <si>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</si>
  <si>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</si>
  <si>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</si>
  <si>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</si>
  <si>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</si>
  <si>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</si>
  <si>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</si>
  <si>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</si>
  <si>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</si>
  <si>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</si>
  <si>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</si>
  <si>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</si>
  <si>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</si>
  <si>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</si>
  <si>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</si>
  <si>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</si>
  <si>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</si>
  <si>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</si>
  <si>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</si>
  <si>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</si>
  <si>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</si>
  <si>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</si>
  <si>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</si>
  <si>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</si>
  <si>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</si>
  <si>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</si>
  <si>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</si>
  <si>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</si>
  <si>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</si>
  <si>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</si>
  <si>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</si>
  <si>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</si>
  <si>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</si>
  <si>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</si>
  <si>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</si>
  <si>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</si>
  <si>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</si>
  <si>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</si>
  <si>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</si>
  <si>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</si>
  <si>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</si>
  <si>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</si>
  <si>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</si>
  <si>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</si>
  <si>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</si>
  <si>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</si>
  <si>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</si>
  <si>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</si>
  <si>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</si>
  <si>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</si>
  <si>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</si>
  <si>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</si>
  <si>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</si>
  <si>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</si>
  <si>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</si>
  <si>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</si>
  <si>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</si>
  <si>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</si>
  <si>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</si>
  <si>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</si>
  <si>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</si>
  <si>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</si>
  <si>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</si>
  <si>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</si>
  <si>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</si>
  <si>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</si>
  <si>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</si>
  <si>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</si>
  <si>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</si>
  <si>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</si>
  <si>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</si>
  <si>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</si>
  <si>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</si>
  <si>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</si>
  <si>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</si>
  <si>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</si>
  <si>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</si>
  <si>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</si>
  <si>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</si>
  <si>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</si>
  <si>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</si>
  <si>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</si>
  <si>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</si>
  <si>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</si>
  <si>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</si>
  <si>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</si>
  <si>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</si>
  <si>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</si>
  <si>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</si>
  <si>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</si>
  <si>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</si>
  <si>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</si>
  <si>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</si>
  <si>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</si>
  <si>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</si>
  <si>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</si>
  <si>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</si>
  <si>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</si>
  <si>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</si>
  <si>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</si>
  <si>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</si>
  <si>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</si>
  <si>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</si>
  <si>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</si>
  <si>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</si>
  <si>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</si>
  <si>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</si>
  <si>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</si>
  <si>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</si>
  <si>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</si>
  <si>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</si>
  <si>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</si>
  <si>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</si>
  <si>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</si>
  <si>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</si>
  <si>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</si>
  <si>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</si>
  <si>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</si>
  <si>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</si>
  <si>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</si>
  <si>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</si>
  <si>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</si>
  <si>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</si>
  <si>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</si>
  <si>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</si>
  <si>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</si>
  <si>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</si>
  <si>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</si>
  <si>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</si>
  <si>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</si>
  <si>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</si>
  <si>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</si>
  <si>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</si>
  <si>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</si>
  <si>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</si>
  <si>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</si>
  <si>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</si>
  <si>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</si>
  <si>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</si>
  <si>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</si>
  <si>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</si>
  <si>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</si>
  <si>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</si>
  <si>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</si>
  <si>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</si>
  <si>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</si>
  <si>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</si>
  <si>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</si>
  <si>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</si>
  <si>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</si>
  <si>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</si>
  <si>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</si>
  <si>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</si>
  <si>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</si>
  <si>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</si>
  <si>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</si>
  <si>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</si>
  <si>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</si>
  <si>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</si>
  <si>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</si>
  <si>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</si>
  <si>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</si>
  <si>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</si>
  <si>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</si>
  <si>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</si>
  <si>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</si>
  <si>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</si>
  <si>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</si>
  <si>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</si>
  <si>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</si>
  <si>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</si>
  <si>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</si>
  <si>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</si>
  <si>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</si>
  <si>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</si>
  <si>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</si>
  <si>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</si>
  <si>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</si>
  <si>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</si>
  <si>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</si>
  <si>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</si>
  <si>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</si>
  <si>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</si>
  <si>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</si>
  <si>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</si>
  <si>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</si>
  <si>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</si>
  <si>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</si>
  <si>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</si>
  <si>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</si>
  <si>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</si>
  <si>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</si>
  <si>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</si>
  <si>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</si>
  <si>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</si>
  <si>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</si>
  <si>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</si>
  <si>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</si>
  <si>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</si>
  <si>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</si>
  <si>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</si>
  <si>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</si>
  <si>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</si>
  <si>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</si>
  <si>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</si>
  <si>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</si>
  <si>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</si>
  <si>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</si>
  <si>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</si>
  <si>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</si>
  <si>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</si>
  <si>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</si>
  <si>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</si>
  <si>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</si>
  <si>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</si>
  <si>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</si>
  <si>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</si>
  <si>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</si>
  <si>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</si>
  <si>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</si>
  <si>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</si>
  <si>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</si>
  <si>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</si>
  <si>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</si>
  <si>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</si>
  <si>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</si>
  <si>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</si>
  <si>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</si>
  <si>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</si>
  <si>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</si>
  <si>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</si>
  <si>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</si>
  <si>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</si>
  <si>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</si>
  <si>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</si>
  <si>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</si>
  <si>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</si>
  <si>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</si>
  <si>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</si>
  <si>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</si>
  <si>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</si>
  <si>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</si>
  <si>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</si>
  <si>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</si>
  <si>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</si>
  <si>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</si>
  <si>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</si>
  <si>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</si>
  <si>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</si>
  <si>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</si>
  <si>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</si>
  <si>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</si>
  <si>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</si>
  <si>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</si>
  <si>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</si>
  <si>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</si>
  <si>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</si>
  <si>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</si>
  <si>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</si>
  <si>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</si>
  <si>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</si>
  <si>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</si>
  <si>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</si>
  <si>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</si>
  <si>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</si>
  <si>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</si>
  <si>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</si>
  <si>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</si>
  <si>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</si>
  <si>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</si>
  <si>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</si>
  <si>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</si>
  <si>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</si>
  <si>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</si>
  <si>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</si>
  <si>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</si>
  <si>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</si>
  <si>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</si>
  <si>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</si>
  <si>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</si>
  <si>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</si>
  <si>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</si>
  <si>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</si>
  <si>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</si>
  <si>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</si>
  <si>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</si>
  <si>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</si>
  <si>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</si>
  <si>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</si>
  <si>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</si>
  <si>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</si>
  <si>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</si>
  <si>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</si>
  <si>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</si>
  <si>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</si>
  <si>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</si>
  <si>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</si>
  <si>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</si>
  <si>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</si>
  <si>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</si>
  <si>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</si>
  <si>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</si>
  <si>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</si>
  <si>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</si>
  <si>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</si>
  <si>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</si>
  <si>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</si>
  <si>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</si>
  <si>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</si>
  <si>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</si>
  <si>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</si>
  <si>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</si>
  <si>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</si>
  <si>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</si>
  <si>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</si>
  <si>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</si>
  <si>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</si>
  <si>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</si>
  <si>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</si>
  <si>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</si>
  <si>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</si>
  <si>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</si>
  <si>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</si>
  <si>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</si>
  <si>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</si>
  <si>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</si>
  <si>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</si>
  <si>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</si>
  <si>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</si>
  <si>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</si>
  <si>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</si>
  <si>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</si>
  <si>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</si>
  <si>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</si>
  <si>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</si>
  <si>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</si>
  <si>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</si>
  <si>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</si>
  <si>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</si>
  <si>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</si>
  <si>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</si>
  <si>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</si>
  <si>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</si>
  <si>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</si>
  <si>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</si>
  <si>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</si>
  <si>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</si>
  <si>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</si>
  <si>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</si>
  <si>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</si>
  <si>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</si>
  <si>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</si>
  <si>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</si>
  <si>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</si>
  <si>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</si>
  <si>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</si>
  <si>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</si>
  <si>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</si>
  <si>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</si>
  <si>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</si>
  <si>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</si>
  <si>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</si>
  <si>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</si>
  <si>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</si>
  <si>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</si>
  <si>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</si>
  <si>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</si>
  <si>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</si>
  <si>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</si>
  <si>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</si>
  <si>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</si>
  <si>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</si>
  <si>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</si>
  <si>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</si>
  <si>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</si>
  <si>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</si>
  <si>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</si>
  <si>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</si>
  <si>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</si>
  <si>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</si>
  <si>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</si>
  <si>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</si>
  <si>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</si>
  <si>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</si>
  <si>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</si>
  <si>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</si>
  <si>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</si>
  <si>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</si>
  <si>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</si>
  <si>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</si>
  <si>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</si>
  <si>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</si>
  <si>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</si>
  <si>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</si>
  <si>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</si>
  <si>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</si>
  <si>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</si>
  <si>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</si>
  <si>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</si>
  <si>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</si>
  <si>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</si>
  <si>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</si>
  <si>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</si>
  <si>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</si>
  <si>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</si>
  <si>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</si>
  <si>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</si>
  <si>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</si>
  <si>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</si>
  <si>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</si>
  <si>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</si>
  <si>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</si>
  <si>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</si>
  <si>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</si>
  <si>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</si>
  <si>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</si>
  <si>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</si>
  <si>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</si>
  <si>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</si>
  <si>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</si>
  <si>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</si>
  <si>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</si>
  <si>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</si>
  <si>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</si>
  <si>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</si>
  <si>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</si>
  <si>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</si>
  <si>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</si>
  <si>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</si>
  <si>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</si>
  <si>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</si>
  <si>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</si>
  <si>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</si>
  <si>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</si>
  <si>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</si>
  <si>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</si>
  <si>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</si>
  <si>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</si>
  <si>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</si>
  <si>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</si>
  <si>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</si>
  <si>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</si>
  <si>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</si>
  <si>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</si>
  <si>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</si>
  <si>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</si>
  <si>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</si>
  <si>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</si>
  <si>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</si>
  <si>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</si>
  <si>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</si>
  <si>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</si>
  <si>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</si>
  <si>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</si>
  <si>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</si>
  <si>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</si>
  <si>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</si>
  <si>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</si>
  <si>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</si>
  <si>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</si>
  <si>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</si>
  <si>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</si>
  <si>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</si>
  <si>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</si>
  <si>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</si>
  <si>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</si>
  <si>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</si>
  <si>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</si>
  <si>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</si>
  <si>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</si>
  <si>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</si>
  <si>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</si>
  <si>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</si>
  <si>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</si>
  <si>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</si>
  <si>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</si>
  <si>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</si>
  <si>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</si>
  <si>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</si>
  <si>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</si>
  <si>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</si>
  <si>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</si>
  <si>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</si>
  <si>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</si>
  <si>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</si>
  <si>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</si>
  <si>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</si>
  <si>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</si>
  <si>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</si>
  <si>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</si>
  <si>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</si>
  <si>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</si>
  <si>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</si>
  <si>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</si>
  <si>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</si>
  <si>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</si>
  <si>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</si>
  <si>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</si>
  <si>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</si>
  <si>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</si>
  <si>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</si>
  <si>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</si>
  <si>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</si>
  <si>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</si>
  <si>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</si>
  <si>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</si>
  <si>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</si>
  <si>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</si>
  <si>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</si>
  <si>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</si>
  <si>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</si>
  <si>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</si>
  <si>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</si>
  <si>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</si>
  <si>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</si>
  <si>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</si>
  <si>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</si>
  <si>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</si>
  <si>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</si>
  <si>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</si>
  <si>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</si>
  <si>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</si>
  <si>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</si>
  <si>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</si>
  <si>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</si>
  <si>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</si>
  <si>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</si>
  <si>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</si>
  <si>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</si>
  <si>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</si>
  <si>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</si>
  <si>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</si>
  <si>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</si>
  <si>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</si>
  <si>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</si>
  <si>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</si>
  <si>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</si>
  <si>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</si>
  <si>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</si>
  <si>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</si>
  <si>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</si>
  <si>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</si>
  <si>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</si>
  <si>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</si>
  <si>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</si>
  <si>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</si>
  <si>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</si>
  <si>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</si>
  <si>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</si>
  <si>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</si>
  <si>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</si>
  <si>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</si>
  <si>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</si>
  <si>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</si>
  <si>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</si>
  <si>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</si>
  <si>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</si>
  <si>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</si>
  <si>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</si>
  <si>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</si>
  <si>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</si>
  <si>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</si>
  <si>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</si>
  <si>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</si>
  <si>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</si>
  <si>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</si>
  <si>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</si>
  <si>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</si>
  <si>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</si>
  <si>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</si>
  <si>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</si>
  <si>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</si>
  <si>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</si>
  <si>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</si>
  <si>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</si>
  <si>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</si>
  <si>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</si>
  <si>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</si>
  <si>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</si>
  <si>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</si>
  <si>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</si>
  <si>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</si>
  <si>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</si>
  <si>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</si>
  <si>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</si>
  <si>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</si>
  <si>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</si>
  <si>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</si>
  <si>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</si>
  <si>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</si>
  <si>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</si>
  <si>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</si>
  <si>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</si>
  <si>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</si>
  <si>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</si>
  <si>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</si>
  <si>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</si>
  <si>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</si>
  <si>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</si>
  <si>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</si>
  <si>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</si>
  <si>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</si>
  <si>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</si>
  <si>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</si>
  <si>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</si>
  <si>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</si>
  <si>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</si>
  <si>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</si>
  <si>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</si>
  <si>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</si>
  <si>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</si>
  <si>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</si>
  <si>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</si>
  <si>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</si>
  <si>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</si>
  <si>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</si>
  <si>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</si>
  <si>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</si>
  <si>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</si>
  <si>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</si>
  <si>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</si>
  <si>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</si>
  <si>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</si>
  <si>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</si>
  <si>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</si>
  <si>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</si>
  <si>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</si>
  <si>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</si>
  <si>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</si>
  <si>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</si>
  <si>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</si>
  <si>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</si>
  <si>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</si>
  <si>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</si>
  <si>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</si>
  <si>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</si>
  <si>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</si>
  <si>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</si>
  <si>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</si>
  <si>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</si>
  <si>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</si>
  <si>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</si>
  <si>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</si>
  <si>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</si>
  <si>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</si>
  <si>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</si>
  <si>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</si>
  <si>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</si>
  <si>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</si>
  <si>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</si>
  <si>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</si>
  <si>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</si>
  <si>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</si>
  <si>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</si>
  <si>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</si>
  <si>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</si>
  <si>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</si>
  <si>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</si>
  <si>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</si>
  <si>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</si>
  <si>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</si>
  <si>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</si>
  <si>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</si>
  <si>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</si>
  <si>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</si>
  <si>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</si>
  <si>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</si>
  <si>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</si>
  <si>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</si>
  <si>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</si>
  <si>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</si>
  <si>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</si>
  <si>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</si>
  <si>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</si>
  <si>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</si>
  <si>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</si>
  <si>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</si>
  <si>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</si>
  <si>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</si>
  <si>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</si>
  <si>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</si>
  <si>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</si>
  <si>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</si>
  <si>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</si>
  <si>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</si>
  <si>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</si>
  <si>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</si>
  <si>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</si>
  <si>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</si>
  <si>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</si>
  <si>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</si>
  <si>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</si>
  <si>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</si>
  <si>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</si>
  <si>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</si>
  <si>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</si>
  <si>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</si>
  <si>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</si>
  <si>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</si>
  <si>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</si>
  <si>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</si>
  <si>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</si>
  <si>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</si>
  <si>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</si>
  <si>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</si>
  <si>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</si>
  <si>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</si>
  <si>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</si>
  <si>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</si>
  <si>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</si>
  <si>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</si>
  <si>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</si>
  <si>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</si>
  <si>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</si>
  <si>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</si>
  <si>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</si>
  <si>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</si>
  <si>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</si>
  <si>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</si>
  <si>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</si>
  <si>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</si>
  <si>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</si>
  <si>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</si>
  <si>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</si>
  <si>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</si>
  <si>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</si>
  <si>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</si>
  <si>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</si>
  <si>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</si>
  <si>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</si>
  <si>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</si>
  <si>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</si>
  <si>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</si>
  <si>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</si>
  <si>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</si>
  <si>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</si>
  <si>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</si>
  <si>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</si>
  <si>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</si>
  <si>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</si>
  <si>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</si>
  <si>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</si>
  <si>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</si>
  <si>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</si>
  <si>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</si>
  <si>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</si>
  <si>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</si>
  <si>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</si>
  <si>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</si>
  <si>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</si>
  <si>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</si>
  <si>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</si>
  <si>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</si>
  <si>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</si>
  <si>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</si>
  <si>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</si>
  <si>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</si>
  <si>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</si>
  <si>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</si>
  <si>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</si>
  <si>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</si>
  <si>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</si>
  <si>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</si>
  <si>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</si>
  <si>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</si>
  <si>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</si>
  <si>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</si>
  <si>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</si>
  <si>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</si>
  <si>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</si>
  <si>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</si>
  <si>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</si>
  <si>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</si>
  <si>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</si>
  <si>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</si>
  <si>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</si>
  <si>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</si>
  <si>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</si>
  <si>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</si>
  <si>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</si>
  <si>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</si>
  <si>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</si>
  <si>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</si>
  <si>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</si>
  <si>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</si>
  <si>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</si>
  <si>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</si>
  <si>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</si>
  <si>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</si>
  <si>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</si>
  <si>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</si>
  <si>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</si>
  <si>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</si>
  <si>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</si>
  <si>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</si>
  <si>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</si>
  <si>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</si>
  <si>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</si>
  <si>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</si>
  <si>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</si>
  <si>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</si>
  <si>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</si>
  <si>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</si>
  <si>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</si>
  <si>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</si>
  <si>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</si>
  <si>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</si>
  <si>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</si>
  <si>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</si>
  <si>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</si>
  <si>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</si>
  <si>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</si>
  <si>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</si>
  <si>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</si>
  <si>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</si>
  <si>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</si>
  <si>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</si>
  <si>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</si>
  <si>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</si>
  <si>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</si>
  <si>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</si>
  <si>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</si>
  <si>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</si>
  <si>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</si>
  <si>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</si>
  <si>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</si>
  <si>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</si>
  <si>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</si>
  <si>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</si>
  <si>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</si>
  <si>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</si>
  <si>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</si>
  <si>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</si>
  <si>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</si>
  <si>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</si>
  <si>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</si>
  <si>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</si>
  <si>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</si>
  <si>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</si>
  <si>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</si>
  <si>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</si>
  <si>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</si>
  <si>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</si>
  <si>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</si>
  <si>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</si>
  <si>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</si>
  <si>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</si>
  <si>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</si>
  <si>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</si>
  <si>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</si>
  <si>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</si>
  <si>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</si>
  <si>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</si>
  <si>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</si>
  <si>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</si>
  <si>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</si>
  <si>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</si>
  <si>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</si>
  <si>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</si>
  <si>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</si>
  <si>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</si>
  <si>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</si>
  <si>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</si>
  <si>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</si>
  <si>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</si>
  <si>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</si>
  <si>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</si>
  <si>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</si>
  <si>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</si>
  <si>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</si>
  <si>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</si>
  <si>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</si>
  <si>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</si>
  <si>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</si>
  <si>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</si>
  <si>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</si>
  <si>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</si>
  <si>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</si>
  <si>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</si>
  <si>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</si>
  <si>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</si>
  <si>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</si>
  <si>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</si>
  <si>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</si>
  <si>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</si>
  <si>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</si>
  <si>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</si>
  <si>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</si>
  <si>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</si>
  <si>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</si>
  <si>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</si>
  <si>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</si>
  <si>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</si>
  <si>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</si>
  <si>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</si>
  <si>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</si>
  <si>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</si>
  <si>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</si>
  <si>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</si>
  <si>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</si>
  <si>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</si>
  <si>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</si>
  <si>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</si>
  <si>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</si>
  <si>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</si>
  <si>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</si>
  <si>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</si>
  <si>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</si>
  <si>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</si>
  <si>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</si>
  <si>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</si>
  <si>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</si>
  <si>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</si>
  <si>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</si>
  <si>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</si>
  <si>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</si>
  <si>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</si>
  <si>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</si>
  <si>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</si>
  <si>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</si>
  <si>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</si>
  <si>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</si>
  <si>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</si>
  <si>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</si>
  <si>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</si>
  <si>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</si>
  <si>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</si>
  <si>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</si>
  <si>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</si>
  <si>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</si>
  <si>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</si>
  <si>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</si>
  <si>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</si>
  <si>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</si>
  <si>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</si>
  <si>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</si>
  <si>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</si>
  <si>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</si>
  <si>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</si>
  <si>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</si>
  <si>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</si>
  <si>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</si>
  <si>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</si>
  <si>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</si>
  <si>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</si>
  <si>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</si>
  <si>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</si>
  <si>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</si>
  <si>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</si>
  <si>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</si>
  <si>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</si>
  <si>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</si>
  <si>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</si>
  <si>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</si>
  <si>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</si>
  <si>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</si>
  <si>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</si>
  <si>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</si>
  <si>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</si>
  <si>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</si>
  <si>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</si>
  <si>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</si>
  <si>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</si>
  <si>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</si>
  <si>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</si>
  <si>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</si>
  <si>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</si>
  <si>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</si>
  <si>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</si>
  <si>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</si>
  <si>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</si>
  <si>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</si>
  <si>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</si>
  <si>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</si>
  <si>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</si>
  <si>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</si>
  <si>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</si>
  <si>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</si>
  <si>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</si>
  <si>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</si>
  <si>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</si>
  <si>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</si>
  <si>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</si>
  <si>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</si>
  <si>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</si>
  <si>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</si>
  <si>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</si>
  <si>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</si>
  <si>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</si>
  <si>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</si>
  <si>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</si>
  <si>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</si>
  <si>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</si>
  <si>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</si>
  <si>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</si>
  <si>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</si>
  <si>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</si>
  <si>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</si>
  <si>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</si>
  <si>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</si>
  <si>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</si>
  <si>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</si>
  <si>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</si>
  <si>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</si>
  <si>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</si>
  <si>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</si>
  <si>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</si>
  <si>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</si>
  <si>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</si>
  <si>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</si>
  <si>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</si>
  <si>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</si>
  <si>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</si>
  <si>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</si>
  <si>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</si>
  <si>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</si>
  <si>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</si>
  <si>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</si>
  <si>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</si>
  <si>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</si>
  <si>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</si>
  <si>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</si>
  <si>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</si>
  <si>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</si>
  <si>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</si>
  <si>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</si>
  <si>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</si>
  <si>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</si>
  <si>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</si>
  <si>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</si>
  <si>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</si>
  <si>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</si>
  <si>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</si>
  <si>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</si>
  <si>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</si>
  <si>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</si>
  <si>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</si>
  <si>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</si>
  <si>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</si>
  <si>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</si>
  <si>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</si>
  <si>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</si>
  <si>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</si>
  <si>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</si>
  <si>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</si>
  <si>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</si>
  <si>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</si>
  <si>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</si>
  <si>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</si>
  <si>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</si>
  <si>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</si>
  <si>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</si>
  <si>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</si>
  <si>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</si>
  <si>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</si>
  <si>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</si>
  <si>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</si>
  <si>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</si>
  <si>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</si>
  <si>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</si>
  <si>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</si>
  <si>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</si>
  <si>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</si>
  <si>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</si>
  <si>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</si>
  <si>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</si>
  <si>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</si>
  <si>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</si>
  <si>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</si>
  <si>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</si>
  <si>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</si>
  <si>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</si>
  <si>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</si>
  <si>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</si>
  <si>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</si>
  <si>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</si>
  <si>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</si>
  <si>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</si>
  <si>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</si>
  <si>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</si>
  <si>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</si>
  <si>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</si>
  <si>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</si>
  <si>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</si>
  <si>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</si>
  <si>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</si>
  <si>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</si>
  <si>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</si>
  <si>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</si>
  <si>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</si>
  <si>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</si>
  <si>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</si>
  <si>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</si>
  <si>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</si>
  <si>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</si>
  <si>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</si>
  <si>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</si>
  <si>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</si>
  <si>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</si>
  <si>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</si>
  <si>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</si>
  <si>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</si>
  <si>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</si>
  <si>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</si>
  <si>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</si>
  <si>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</si>
  <si>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</si>
  <si>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</si>
  <si>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</si>
  <si>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</si>
  <si>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</si>
  <si>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</si>
  <si>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</si>
  <si>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</si>
  <si>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</si>
  <si>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</si>
  <si>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</si>
  <si>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</si>
  <si>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</si>
  <si>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</si>
  <si>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</si>
  <si>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</si>
  <si>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</si>
  <si>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</si>
  <si>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</si>
  <si>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</si>
  <si>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</si>
  <si>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</si>
  <si>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</si>
  <si>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</si>
  <si>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</si>
  <si>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</si>
  <si>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</si>
  <si>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</si>
  <si>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</si>
  <si>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</si>
  <si>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</si>
  <si>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</si>
  <si>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</si>
  <si>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</si>
  <si>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</si>
  <si>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</si>
  <si>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</si>
  <si>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</si>
  <si>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</si>
  <si>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</si>
  <si>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</si>
  <si>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</si>
  <si>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</si>
  <si>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</si>
  <si>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</si>
  <si>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</si>
  <si>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</si>
  <si>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</si>
  <si>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</si>
  <si>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</si>
  <si>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</si>
  <si>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</si>
  <si>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</si>
  <si>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</si>
  <si>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</si>
  <si>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</si>
  <si>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</si>
  <si>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</si>
  <si>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</si>
  <si>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</si>
  <si>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</si>
  <si>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</si>
  <si>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</si>
  <si>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</si>
  <si>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</si>
  <si>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</si>
  <si>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</si>
  <si>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</si>
  <si>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</si>
  <si>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</si>
  <si>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</si>
  <si>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</si>
  <si>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</si>
  <si>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</si>
  <si>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</si>
  <si>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</si>
  <si>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</si>
  <si>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</si>
  <si>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</si>
  <si>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</si>
  <si>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</si>
  <si>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</si>
  <si>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</si>
  <si>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</si>
  <si>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</si>
  <si>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</si>
  <si>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</si>
  <si>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</si>
  <si>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</si>
  <si>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</si>
  <si>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</si>
  <si>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</si>
  <si>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</si>
  <si>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</si>
  <si>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</si>
  <si>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</si>
  <si>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</si>
  <si>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</si>
  <si>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</si>
  <si>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</si>
  <si>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</si>
  <si>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</si>
  <si>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</si>
  <si>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</si>
  <si>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</si>
  <si>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</si>
  <si>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</si>
  <si>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</si>
  <si>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</si>
  <si>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</si>
  <si>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</si>
  <si>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</si>
  <si>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</si>
  <si>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</si>
  <si>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</si>
  <si>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</si>
  <si>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</si>
  <si>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</si>
  <si>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</si>
  <si>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</si>
  <si>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</si>
  <si>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</si>
  <si>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</si>
  <si>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</si>
  <si>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</si>
  <si>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</si>
  <si>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</si>
  <si>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</si>
  <si>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</si>
  <si>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</si>
  <si>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</si>
  <si>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</si>
  <si>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</si>
  <si>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</si>
  <si>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</si>
  <si>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</si>
  <si>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</si>
  <si>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</si>
  <si>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</si>
  <si>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</si>
  <si>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</si>
  <si>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</si>
  <si>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</si>
  <si>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</si>
  <si>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</si>
  <si>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</si>
  <si>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</si>
  <si>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</si>
  <si>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</si>
  <si>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</si>
  <si>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</si>
  <si>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</si>
  <si>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</si>
  <si>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</si>
  <si>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</si>
  <si>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</si>
  <si>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</si>
  <si>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</si>
  <si>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</si>
  <si>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</si>
  <si>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</si>
  <si>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</si>
  <si>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</si>
  <si>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</si>
  <si>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</si>
  <si>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</si>
  <si>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</si>
  <si>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</si>
  <si>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</si>
  <si>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</si>
  <si>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</si>
  <si>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</si>
  <si>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</si>
  <si>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</si>
  <si>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</si>
  <si>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</si>
  <si>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</si>
  <si>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</si>
  <si>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</si>
  <si>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</si>
  <si>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</si>
  <si>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</si>
  <si>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</si>
  <si>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</si>
  <si>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</si>
  <si>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</si>
  <si>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</si>
  <si>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</si>
  <si>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</si>
  <si>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</si>
  <si>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</si>
  <si>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</si>
  <si>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</si>
  <si>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</si>
  <si>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</si>
  <si>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</si>
  <si>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</si>
  <si>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</si>
  <si>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</si>
  <si>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</si>
  <si>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</si>
  <si>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</si>
  <si>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</si>
  <si>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</si>
  <si>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</si>
  <si>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</si>
  <si>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</si>
  <si>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</si>
  <si>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</si>
  <si>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</si>
  <si>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</si>
  <si>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</si>
  <si>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</si>
  <si>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</si>
  <si>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</si>
  <si>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</si>
  <si>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</si>
  <si>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</si>
  <si>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</si>
  <si>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</si>
  <si>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</si>
  <si>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</si>
  <si>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</si>
  <si>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</si>
  <si>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</si>
  <si>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</si>
  <si>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</si>
  <si>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</si>
  <si>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</si>
  <si>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</si>
  <si>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</si>
  <si>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</si>
  <si>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</si>
  <si>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</si>
  <si>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</si>
  <si>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</si>
  <si>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</si>
  <si>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</si>
  <si>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</si>
  <si>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</si>
  <si>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</si>
  <si>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</si>
  <si>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</si>
  <si>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</si>
  <si>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</si>
  <si>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</si>
  <si>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</si>
  <si>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</si>
  <si>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</si>
  <si>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</si>
  <si>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</si>
  <si>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</si>
  <si>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</si>
  <si>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</si>
  <si>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</si>
  <si>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</si>
  <si>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</si>
  <si>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</si>
  <si>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</si>
  <si>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</si>
  <si>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</si>
  <si>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</si>
  <si>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</si>
  <si>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</si>
  <si>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</si>
  <si>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</si>
  <si>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</si>
  <si>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</si>
  <si>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</si>
  <si>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</si>
  <si>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</si>
  <si>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</si>
  <si>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</si>
  <si>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</si>
  <si>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</si>
  <si>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</si>
  <si>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</si>
  <si>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</si>
  <si>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</si>
  <si>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</si>
  <si>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</si>
  <si>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</si>
  <si>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</si>
  <si>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</si>
  <si>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</si>
  <si>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</si>
  <si>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</si>
  <si>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</si>
  <si>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</si>
  <si>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</si>
  <si>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</si>
  <si>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</si>
  <si>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</si>
  <si>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</si>
  <si>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</si>
  <si>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</si>
  <si>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</si>
  <si>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</si>
  <si>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</si>
  <si>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</si>
  <si>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</si>
  <si>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</si>
  <si>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</si>
  <si>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</si>
  <si>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</si>
  <si>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</si>
  <si>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</si>
  <si>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</si>
  <si>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</si>
  <si>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</si>
  <si>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</si>
  <si>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</si>
  <si>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</si>
  <si>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</si>
  <si>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</si>
  <si>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</si>
  <si>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</si>
  <si>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</si>
  <si>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</si>
  <si>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</si>
  <si>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</si>
  <si>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</si>
  <si>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</si>
  <si>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</si>
  <si>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</si>
  <si>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</si>
  <si>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</si>
  <si>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</si>
  <si>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</si>
  <si>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</si>
  <si>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</si>
  <si>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</si>
  <si>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</si>
  <si>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</si>
  <si>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</si>
  <si>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</si>
  <si>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</si>
  <si>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</si>
  <si>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</si>
  <si>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</si>
  <si>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</si>
  <si>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</si>
  <si>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</si>
  <si>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</si>
  <si>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</si>
  <si>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</si>
  <si>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</si>
  <si>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</si>
  <si>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</si>
  <si>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</si>
  <si>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</si>
  <si>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</si>
  <si>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</si>
  <si>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</si>
  <si>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</si>
  <si>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</si>
  <si>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</si>
  <si>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</si>
  <si>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</si>
  <si>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</si>
  <si>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</si>
  <si>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</si>
  <si>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</si>
  <si>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</si>
  <si>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</si>
  <si>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</si>
  <si>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</si>
  <si>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</si>
  <si>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</si>
  <si>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</si>
  <si>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</si>
  <si>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</si>
  <si>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</si>
  <si>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</si>
  <si>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</si>
  <si>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</si>
  <si>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</si>
  <si>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</si>
  <si>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</si>
  <si>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</si>
  <si>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</si>
  <si>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</si>
  <si>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</si>
  <si>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</si>
  <si>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</si>
  <si>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</si>
  <si>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</si>
  <si>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</si>
  <si>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</si>
  <si>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</si>
  <si>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</si>
  <si>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</si>
  <si>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</si>
  <si>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</si>
  <si>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</si>
  <si>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</si>
  <si>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</si>
  <si>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</si>
  <si>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</si>
  <si>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</si>
  <si>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</si>
  <si>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</si>
  <si>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</si>
  <si>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</si>
  <si>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</si>
  <si>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</si>
  <si>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</si>
  <si>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</si>
  <si>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</si>
  <si>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</si>
  <si>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</si>
  <si>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</si>
  <si>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</si>
  <si>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</si>
  <si>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</si>
  <si>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</si>
  <si>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</si>
  <si>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</si>
  <si>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</si>
  <si>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</si>
  <si>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</si>
  <si>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</si>
  <si>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</si>
  <si>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</si>
  <si>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</si>
  <si>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</si>
  <si>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</si>
  <si>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</si>
  <si>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</si>
  <si>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</si>
  <si>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</si>
  <si>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</si>
  <si>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</si>
  <si>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</si>
  <si>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</si>
  <si>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</si>
  <si>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</si>
  <si>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</si>
  <si>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</si>
  <si>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</si>
  <si>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</si>
  <si>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</si>
  <si>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</si>
  <si>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</si>
  <si>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</si>
  <si>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</si>
  <si>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</si>
  <si>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</si>
  <si>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</si>
  <si>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</si>
  <si>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</si>
  <si>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</si>
  <si>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</si>
  <si>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</si>
  <si>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</si>
  <si>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</si>
  <si>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</si>
  <si>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</si>
  <si>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</si>
  <si>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</si>
  <si>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</si>
  <si>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</si>
  <si>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</si>
  <si>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</si>
  <si>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</si>
  <si>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</si>
  <si>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</si>
  <si>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</si>
  <si>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</si>
  <si>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</si>
  <si>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</si>
  <si>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</si>
  <si>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</si>
  <si>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</si>
  <si>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</si>
  <si>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</si>
  <si>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</si>
  <si>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</si>
  <si>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</si>
  <si>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</si>
  <si>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</si>
  <si>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</si>
  <si>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</si>
  <si>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</si>
  <si>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</si>
  <si>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</si>
  <si>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</si>
  <si>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</si>
  <si>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</si>
  <si>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</si>
  <si>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</si>
  <si>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</si>
  <si>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</si>
  <si>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</si>
  <si>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</si>
  <si>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</si>
  <si>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</si>
  <si>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</si>
  <si>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</si>
  <si>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</si>
  <si>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</si>
  <si>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</si>
  <si>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</si>
  <si>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</si>
  <si>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</si>
  <si>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</si>
  <si>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</si>
  <si>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</si>
  <si>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</si>
  <si>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</si>
  <si>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</si>
  <si>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</si>
  <si>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</si>
  <si>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</si>
  <si>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</si>
  <si>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</si>
  <si>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</si>
  <si>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</si>
  <si>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</si>
  <si>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</si>
  <si>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</si>
  <si>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</si>
  <si>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</si>
  <si>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</si>
  <si>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</si>
  <si>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</si>
  <si>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</si>
  <si>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</si>
  <si>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</si>
  <si>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</si>
  <si>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</si>
  <si>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</si>
  <si>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</si>
  <si>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</si>
  <si>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</si>
  <si>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</si>
  <si>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</si>
  <si>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</si>
  <si>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</si>
  <si>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</si>
  <si>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</si>
  <si>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</si>
  <si>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</si>
  <si>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</si>
  <si>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</si>
  <si>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</si>
  <si>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</si>
  <si>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</si>
  <si>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</si>
  <si>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</si>
  <si>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</si>
  <si>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</si>
  <si>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</si>
  <si>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</si>
  <si>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</si>
  <si>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</si>
  <si>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</si>
  <si>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</si>
  <si>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</si>
  <si>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</si>
  <si>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</si>
  <si>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</si>
  <si>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</si>
  <si>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</si>
  <si>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</si>
  <si>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</si>
  <si>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</si>
  <si>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</si>
  <si>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</si>
  <si>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</si>
  <si>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</si>
  <si>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</si>
  <si>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</si>
  <si>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</si>
  <si>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</si>
  <si>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</si>
  <si>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</si>
  <si>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</si>
  <si>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</si>
  <si>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</si>
  <si>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</si>
  <si>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</si>
  <si>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</si>
  <si>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</si>
  <si>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</si>
  <si>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</si>
  <si>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</si>
  <si>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</si>
  <si>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</si>
  <si>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</si>
  <si>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</si>
  <si>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</si>
  <si>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</si>
  <si>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</si>
  <si>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</si>
  <si>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</si>
  <si>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</si>
  <si>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</si>
  <si>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</si>
  <si>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</si>
  <si>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</si>
  <si>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</si>
  <si>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</si>
  <si>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</si>
  <si>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</si>
  <si>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</si>
  <si>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</si>
  <si>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</si>
  <si>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</si>
  <si>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</si>
  <si>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</si>
  <si>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</si>
  <si>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</si>
  <si>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</si>
  <si>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</si>
  <si>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</si>
  <si>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</si>
  <si>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</si>
  <si>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</si>
  <si>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</si>
  <si>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</si>
  <si>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</si>
  <si>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</si>
  <si>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</si>
  <si>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</si>
  <si>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</si>
  <si>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</si>
  <si>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</si>
  <si>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</si>
  <si>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</si>
  <si>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</si>
  <si>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</si>
  <si>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</si>
  <si>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</si>
  <si>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</si>
  <si>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</si>
  <si>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</si>
  <si>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</si>
  <si>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</si>
  <si>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</si>
  <si>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</si>
  <si>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</si>
  <si>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</si>
  <si>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</si>
  <si>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</si>
  <si>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</si>
  <si>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</si>
  <si>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</si>
  <si>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</si>
  <si>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</si>
  <si>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</si>
  <si>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</si>
  <si>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</si>
  <si>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</si>
  <si>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</si>
  <si>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</si>
  <si>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</si>
  <si>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</si>
  <si>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</si>
  <si>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</si>
  <si>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</si>
  <si>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</si>
  <si>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</si>
  <si>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</si>
  <si>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</si>
  <si>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</si>
  <si>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</si>
  <si>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</si>
  <si>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</si>
  <si>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</si>
  <si>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</si>
  <si>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</si>
  <si>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</si>
  <si>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</si>
  <si>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</si>
  <si>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</si>
  <si>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</si>
  <si>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</si>
  <si>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</si>
  <si>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</si>
  <si>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</si>
  <si>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</si>
  <si>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</si>
  <si>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</si>
  <si>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</si>
  <si>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</si>
  <si>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</si>
  <si>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</si>
  <si>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</si>
  <si>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</si>
  <si>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</si>
  <si>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</si>
  <si>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</si>
  <si>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</si>
  <si>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</si>
  <si>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</si>
  <si>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</si>
  <si>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</si>
  <si>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</si>
  <si>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</si>
  <si>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</si>
  <si>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</si>
  <si>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</si>
  <si>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</si>
  <si>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</si>
  <si>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</si>
  <si>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</si>
  <si>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</si>
  <si>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</si>
  <si>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</si>
  <si>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</si>
  <si>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</si>
  <si>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</si>
  <si>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</si>
  <si>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</si>
  <si>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</si>
  <si>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</si>
  <si>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</si>
  <si>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</si>
  <si>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</si>
  <si>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</si>
  <si>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</si>
  <si>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</si>
  <si>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</si>
  <si>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</si>
  <si>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</si>
  <si>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</si>
  <si>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</si>
  <si>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</si>
  <si>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</si>
  <si>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</si>
  <si>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</si>
  <si>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</si>
  <si>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</si>
  <si>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</si>
  <si>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</si>
  <si>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</si>
  <si>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</si>
  <si>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</si>
  <si>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</si>
  <si>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</si>
  <si>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</si>
  <si>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</si>
  <si>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</si>
  <si>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</si>
  <si>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</si>
  <si>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</si>
  <si>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</si>
  <si>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</si>
  <si>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</si>
  <si>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</si>
  <si>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</si>
  <si>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</si>
  <si>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</si>
  <si>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</si>
  <si>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</si>
  <si>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</si>
  <si>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</si>
  <si>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</si>
  <si>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</si>
  <si>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</si>
  <si>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</si>
  <si>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</si>
  <si>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</si>
  <si>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</si>
  <si>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</si>
  <si>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</si>
  <si>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</si>
  <si>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</si>
  <si>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</si>
  <si>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</si>
  <si>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</si>
  <si>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</si>
  <si>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</si>
  <si>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</si>
  <si>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</si>
  <si>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</si>
  <si>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</si>
  <si>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</si>
  <si>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</si>
  <si>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</si>
  <si>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</si>
  <si>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</si>
  <si>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</si>
  <si>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</si>
  <si>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</si>
  <si>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</si>
  <si>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</si>
  <si>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</si>
  <si>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</si>
  <si>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</si>
  <si>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</si>
  <si>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</si>
  <si>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</si>
  <si>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</si>
  <si>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</si>
  <si>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</si>
  <si>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</si>
  <si>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</si>
  <si>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</si>
  <si>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</si>
  <si>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</si>
  <si>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</si>
  <si>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</si>
  <si>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</si>
  <si>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</si>
  <si>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</si>
  <si>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</si>
  <si>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</si>
  <si>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</si>
  <si>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</si>
  <si>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</si>
  <si>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</si>
  <si>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</si>
  <si>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</si>
  <si>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</si>
  <si>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</si>
  <si>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</si>
  <si>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</si>
  <si>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</si>
  <si>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</si>
  <si>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</si>
  <si>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</si>
  <si>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</si>
  <si>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</si>
  <si>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</si>
  <si>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</si>
  <si>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</si>
  <si>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</si>
  <si>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</si>
  <si>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</si>
  <si>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</si>
  <si>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</si>
  <si>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</si>
  <si>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</si>
  <si>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</si>
  <si>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</si>
  <si>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</si>
  <si>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</si>
  <si>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</si>
  <si>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</si>
  <si>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</si>
  <si>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</si>
  <si>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</si>
  <si>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</si>
  <si>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</si>
  <si>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</si>
  <si>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</si>
  <si>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</si>
  <si>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</si>
  <si>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</si>
  <si>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</si>
  <si>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</si>
  <si>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</si>
  <si>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</si>
  <si>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</si>
  <si>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</si>
  <si>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</si>
  <si>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</si>
  <si>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</si>
  <si>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</si>
  <si>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</si>
  <si>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</si>
  <si>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</si>
  <si>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</si>
  <si>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</si>
  <si>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</si>
  <si>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</si>
  <si>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</si>
  <si>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</si>
  <si>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</si>
  <si>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</si>
  <si>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</si>
  <si>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</si>
  <si>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</si>
  <si>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</si>
  <si>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</si>
  <si>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</si>
  <si>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</si>
  <si>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</si>
  <si>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</si>
  <si>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</si>
  <si>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</si>
  <si>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</si>
  <si>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</si>
  <si>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</si>
  <si>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</si>
  <si>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</si>
  <si>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</si>
  <si>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</si>
  <si>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</si>
  <si>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</si>
  <si>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</si>
  <si>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</si>
  <si>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</si>
  <si>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</si>
  <si>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</si>
  <si>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</si>
  <si>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</si>
  <si>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</si>
  <si>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</si>
  <si>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</si>
  <si>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</si>
  <si>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</si>
  <si>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</si>
  <si>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</si>
  <si>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</si>
  <si>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</si>
  <si>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</si>
  <si>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</si>
  <si>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</si>
  <si>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</si>
  <si>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</si>
  <si>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</si>
  <si>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</si>
  <si>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</si>
  <si>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</si>
  <si>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</si>
  <si>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</si>
  <si>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</si>
  <si>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</si>
  <si>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</si>
  <si>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</si>
  <si>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</si>
  <si>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</si>
  <si>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</si>
  <si>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</si>
  <si>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</si>
  <si>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</si>
  <si>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</si>
  <si>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</si>
  <si>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</si>
  <si>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</si>
  <si>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</si>
  <si>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</si>
  <si>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</si>
  <si>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</si>
  <si>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</si>
  <si>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</si>
  <si>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</si>
  <si>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</si>
  <si>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</si>
  <si>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</si>
  <si>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</si>
  <si>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</si>
  <si>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</si>
  <si>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</si>
  <si>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</si>
  <si>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</si>
  <si>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</si>
  <si>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</si>
  <si>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</si>
  <si>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</si>
  <si>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</si>
  <si>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</si>
  <si>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</si>
  <si>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</si>
  <si>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</si>
  <si>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</si>
  <si>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</si>
  <si>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</si>
  <si>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</si>
  <si>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</si>
  <si>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</si>
  <si>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</si>
  <si>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</si>
  <si>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</si>
  <si>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</si>
  <si>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</si>
  <si>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</si>
  <si>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</si>
  <si>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</si>
  <si>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</si>
  <si>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</si>
  <si>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</si>
  <si>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</si>
  <si>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</si>
  <si>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</si>
  <si>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</si>
  <si>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</si>
  <si>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</si>
  <si>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</si>
  <si>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</si>
  <si>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</si>
  <si>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</si>
  <si>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</si>
  <si>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</si>
  <si>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</si>
  <si>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</si>
  <si>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</si>
  <si>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</si>
  <si>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</si>
  <si>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</si>
  <si>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</si>
  <si>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</si>
  <si>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</si>
  <si>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</si>
  <si>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</si>
  <si>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</si>
  <si>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</si>
  <si>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</si>
  <si>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</si>
  <si>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</si>
  <si>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</si>
  <si>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</si>
  <si>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</si>
  <si>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</si>
  <si>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</si>
  <si>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</si>
  <si>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</si>
  <si>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</si>
  <si>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</si>
  <si>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</si>
  <si>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</si>
  <si>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</si>
  <si>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</si>
  <si>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</si>
  <si>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</si>
  <si>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</si>
  <si>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</si>
  <si>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</si>
  <si>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</si>
  <si>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</si>
  <si>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</si>
  <si>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</si>
  <si>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</si>
  <si>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</si>
  <si>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</si>
  <si>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</si>
  <si>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</si>
  <si>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</si>
  <si>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</si>
  <si>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</si>
  <si>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</si>
  <si>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</si>
  <si>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</si>
  <si>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</si>
  <si>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</si>
  <si>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</si>
  <si>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</si>
  <si>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</si>
  <si>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</si>
  <si>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</si>
  <si>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</si>
  <si>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</si>
  <si>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</si>
  <si>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</si>
  <si>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</si>
  <si>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</si>
  <si>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</si>
  <si>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</si>
  <si>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</si>
  <si>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</si>
  <si>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</si>
  <si>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</si>
  <si>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</si>
  <si>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</si>
  <si>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</si>
  <si>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</si>
  <si>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</si>
  <si>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</si>
  <si>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</si>
  <si>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</si>
  <si>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</si>
  <si>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</si>
  <si>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</si>
  <si>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</si>
  <si>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</si>
  <si>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</si>
  <si>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</si>
  <si>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</si>
  <si>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</si>
  <si>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</si>
  <si>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</si>
  <si>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</si>
  <si>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</si>
  <si>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</si>
  <si>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</si>
  <si>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</si>
  <si>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</si>
  <si>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</si>
  <si>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</si>
  <si>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</si>
  <si>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</si>
  <si>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</si>
  <si>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</si>
  <si>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</si>
  <si>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</si>
  <si>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</si>
  <si>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</si>
  <si>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</si>
  <si>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</si>
  <si>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</si>
  <si>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</si>
  <si>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</si>
  <si>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</si>
  <si>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</si>
  <si>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</si>
  <si>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</si>
  <si>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</si>
  <si>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</si>
  <si>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</si>
  <si>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</si>
  <si>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</si>
  <si>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</si>
  <si>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</si>
  <si>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</si>
  <si>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</si>
  <si>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</si>
  <si>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</si>
  <si>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</si>
  <si>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</si>
  <si>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</si>
  <si>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</si>
  <si>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</si>
  <si>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</si>
  <si>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</si>
  <si>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</si>
  <si>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</si>
  <si>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</si>
  <si>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</si>
  <si>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</si>
  <si>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</si>
  <si>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</si>
  <si>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</si>
  <si>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</si>
  <si>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</si>
  <si>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</si>
  <si>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</si>
  <si>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</si>
  <si>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</si>
  <si>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</si>
  <si>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</si>
  <si>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</si>
  <si>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</si>
  <si>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</si>
  <si>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</si>
  <si>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</si>
  <si>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</si>
  <si>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</si>
  <si>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</si>
  <si>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</si>
  <si>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</si>
  <si>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</si>
  <si>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</si>
  <si>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</si>
  <si>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</si>
  <si>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</si>
  <si>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</si>
  <si>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</si>
  <si>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</si>
  <si>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</si>
  <si>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</si>
  <si>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</si>
  <si>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</si>
  <si>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</si>
  <si>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</si>
  <si>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</si>
  <si>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</si>
  <si>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</si>
  <si>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</si>
  <si>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</si>
  <si>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</si>
  <si>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</si>
  <si>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</si>
  <si>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</si>
  <si>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</si>
  <si>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</si>
  <si>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</si>
  <si>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</si>
  <si>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</si>
  <si>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</si>
  <si>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</si>
  <si>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</si>
  <si>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</si>
  <si>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</si>
  <si>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</si>
  <si>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</si>
  <si>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</si>
  <si>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</si>
  <si>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</si>
  <si>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</si>
  <si>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</si>
  <si>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</si>
  <si>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</si>
  <si>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</si>
  <si>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</si>
  <si>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</si>
  <si>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</si>
  <si>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</si>
  <si>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</si>
  <si>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</si>
  <si>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</si>
  <si>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</si>
  <si>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</si>
  <si>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</si>
  <si>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</si>
  <si>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</si>
  <si>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</si>
  <si>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</si>
  <si>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</si>
  <si>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</si>
  <si>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</si>
  <si>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</si>
  <si>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</si>
  <si>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</si>
  <si>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</si>
  <si>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</si>
  <si>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</si>
  <si>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</si>
  <si>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</si>
  <si>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</si>
  <si>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</si>
  <si>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</si>
  <si>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</si>
  <si>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</si>
  <si>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</si>
  <si>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</si>
  <si>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</si>
  <si>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</si>
  <si>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</si>
  <si>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</si>
  <si>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</si>
  <si>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</si>
  <si>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</si>
  <si>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</si>
  <si>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</si>
  <si>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</si>
  <si>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</si>
  <si>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</si>
  <si>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</si>
  <si>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</si>
  <si>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</si>
  <si>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</si>
  <si>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</si>
  <si>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</si>
  <si>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</si>
  <si>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</si>
  <si>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</si>
  <si>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</si>
  <si>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</si>
  <si>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</si>
  <si>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</si>
  <si>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</si>
  <si>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</si>
  <si>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</si>
  <si>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</si>
  <si>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</si>
  <si>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</si>
  <si>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</si>
  <si>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</si>
  <si>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</si>
  <si>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</si>
  <si>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</si>
  <si>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</si>
  <si>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</si>
  <si>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</si>
  <si>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</si>
  <si>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</si>
  <si>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</si>
  <si>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</si>
  <si>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</si>
  <si>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</si>
  <si>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</si>
  <si>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</si>
  <si>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</si>
  <si>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</si>
  <si>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</si>
  <si>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</si>
  <si>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</si>
  <si>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</si>
  <si>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</si>
  <si>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</si>
  <si>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</si>
  <si>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</si>
  <si>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</si>
  <si>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</si>
  <si>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</si>
  <si>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</si>
  <si>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</si>
  <si>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</si>
  <si>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</si>
  <si>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</si>
  <si>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</si>
  <si>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</si>
  <si>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</si>
  <si>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</si>
  <si>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</si>
  <si>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</si>
  <si>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</si>
  <si>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</si>
  <si>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</si>
  <si>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</si>
  <si>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</si>
  <si>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</si>
  <si>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</si>
  <si>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</si>
  <si>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</si>
  <si>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</si>
  <si>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</si>
  <si>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</si>
  <si>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</si>
  <si>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</si>
  <si>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</si>
  <si>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</si>
  <si>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</si>
  <si>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</si>
  <si>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</si>
  <si>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</si>
  <si>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</si>
  <si>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</si>
  <si>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</si>
  <si>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</si>
  <si>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</si>
  <si>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</si>
  <si>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</si>
  <si>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</si>
  <si>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</si>
  <si>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</si>
  <si>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</si>
  <si>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</si>
  <si>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</si>
  <si>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</si>
  <si>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</si>
  <si>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</si>
  <si>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</si>
  <si>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</si>
  <si>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</si>
  <si>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</si>
  <si>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</si>
  <si>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</si>
  <si>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</si>
  <si>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</si>
  <si>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</si>
  <si>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</si>
  <si>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</si>
  <si>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</si>
  <si>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</si>
  <si>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</si>
  <si>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</si>
  <si>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</si>
  <si>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</si>
  <si>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</si>
  <si>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</si>
  <si>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</si>
  <si>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</si>
  <si>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</si>
  <si>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</si>
  <si>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</si>
  <si>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</si>
  <si>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</si>
  <si>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</si>
  <si>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</si>
  <si>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</si>
  <si>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</si>
  <si>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</si>
  <si>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</si>
  <si>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</si>
  <si>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</si>
  <si>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</si>
  <si>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</si>
  <si>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</si>
  <si>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</si>
  <si>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</si>
  <si>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</si>
  <si>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</si>
  <si>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</si>
  <si>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</si>
  <si>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</si>
  <si>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</si>
  <si>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</si>
  <si>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</si>
  <si>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</si>
  <si>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</si>
  <si>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</si>
  <si>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</si>
  <si>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</si>
  <si>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</si>
  <si>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</si>
  <si>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</si>
  <si>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</si>
  <si>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</si>
  <si>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</si>
  <si>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</si>
  <si>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</si>
  <si>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</si>
  <si>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</si>
  <si>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</si>
  <si>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</si>
  <si>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</si>
  <si>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</si>
  <si>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</si>
  <si>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</si>
  <si>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</si>
  <si>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</si>
  <si>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</si>
  <si>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</si>
  <si>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</si>
  <si>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</si>
  <si>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</si>
  <si>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</si>
  <si>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</si>
  <si>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</si>
  <si>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</si>
  <si>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</si>
  <si>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</si>
  <si>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</si>
  <si>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</si>
  <si>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</si>
  <si>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</si>
  <si>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</si>
  <si>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</si>
  <si>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</si>
  <si>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</si>
  <si>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</si>
  <si>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</si>
  <si>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</si>
  <si>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</si>
  <si>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</si>
  <si>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</si>
  <si>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</si>
  <si>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</si>
  <si>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</si>
  <si>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</si>
  <si>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</si>
  <si>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</si>
  <si>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</si>
  <si>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</si>
  <si>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</si>
  <si>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</si>
  <si>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</si>
  <si>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</si>
  <si>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</si>
  <si>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</si>
  <si>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</si>
  <si>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</si>
  <si>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</si>
  <si>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</si>
  <si>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</si>
  <si>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</si>
  <si>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</si>
  <si>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</si>
  <si>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</si>
  <si>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</si>
  <si>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</si>
  <si>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</si>
  <si>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</si>
  <si>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</si>
  <si>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</si>
  <si>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</si>
  <si>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</si>
  <si>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</si>
  <si>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</si>
  <si>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</si>
  <si>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</si>
  <si>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</si>
  <si>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</si>
  <si>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</si>
  <si>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</si>
  <si>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</si>
  <si>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</si>
  <si>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</si>
  <si>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</si>
  <si>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</si>
  <si>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</si>
  <si>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</si>
  <si>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</si>
  <si>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</si>
  <si>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</si>
  <si>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</si>
  <si>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</si>
  <si>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</si>
  <si>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</si>
  <si>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</si>
  <si>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</si>
  <si>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</si>
  <si>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</si>
  <si>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</si>
  <si>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</si>
  <si>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</si>
  <si>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</si>
  <si>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</si>
  <si>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</si>
  <si>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</si>
  <si>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</si>
  <si>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</si>
  <si>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</si>
  <si>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</si>
  <si>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</si>
  <si>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</si>
  <si>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</si>
  <si>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</si>
  <si>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</si>
  <si>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</si>
  <si>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</si>
  <si>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</si>
  <si>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</si>
  <si>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</si>
  <si>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</si>
  <si>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</si>
  <si>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</si>
  <si>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</si>
  <si>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</si>
  <si>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</si>
  <si>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</si>
  <si>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</si>
  <si>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</si>
  <si>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</si>
  <si>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</si>
  <si>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</si>
  <si>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</si>
  <si>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</si>
  <si>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</si>
  <si>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</si>
  <si>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</si>
  <si>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</si>
  <si>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</si>
  <si>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</si>
  <si>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</si>
  <si>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</si>
  <si>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</si>
  <si>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</si>
  <si>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</si>
  <si>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</si>
  <si>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</si>
  <si>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</si>
  <si>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</si>
  <si>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</si>
  <si>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</si>
  <si>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</si>
  <si>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</si>
  <si>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</si>
  <si>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</si>
  <si>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</si>
  <si>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</si>
  <si>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</si>
  <si>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</si>
  <si>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</si>
  <si>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</si>
  <si>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</si>
  <si>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</si>
  <si>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</si>
  <si>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</si>
  <si>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</si>
  <si>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</si>
  <si>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</si>
  <si>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</si>
  <si>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</si>
  <si>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</si>
  <si>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</si>
  <si>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</si>
  <si>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</si>
  <si>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</si>
  <si>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</si>
  <si>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</si>
  <si>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</si>
  <si>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</si>
  <si>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</si>
  <si>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</si>
  <si>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</si>
  <si>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</si>
  <si>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</si>
  <si>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</si>
  <si>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</si>
  <si>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</si>
  <si>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</si>
  <si>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</si>
  <si>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</si>
  <si>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</si>
  <si>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</si>
  <si>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</si>
  <si>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</si>
  <si>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</si>
  <si>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</si>
  <si>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</si>
  <si>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</si>
  <si>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</si>
  <si>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</si>
  <si>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</si>
  <si>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</si>
  <si>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</si>
  <si>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</si>
  <si>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</si>
  <si>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</si>
  <si>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</si>
  <si>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</si>
  <si>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</si>
  <si>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</si>
  <si>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</si>
  <si>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</si>
  <si>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</si>
  <si>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</si>
  <si>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</si>
  <si>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</si>
  <si>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</si>
  <si>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</si>
  <si>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</si>
  <si>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</si>
  <si>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</si>
  <si>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</si>
  <si>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</si>
  <si>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</si>
  <si>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</si>
  <si>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</si>
  <si>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</si>
  <si>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</si>
  <si>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</si>
  <si>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</si>
  <si>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</si>
  <si>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</si>
  <si>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</si>
  <si>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</si>
  <si>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</si>
  <si>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</si>
  <si>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</si>
  <si>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</si>
  <si>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</si>
  <si>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</si>
  <si>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</si>
  <si>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</si>
  <si>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</si>
  <si>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</si>
  <si>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</si>
  <si>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</si>
  <si>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</si>
  <si>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</si>
  <si>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</si>
  <si>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</si>
  <si>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</si>
  <si>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</si>
  <si>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</si>
  <si>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</si>
  <si>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</si>
  <si>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</si>
  <si>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</si>
  <si>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</si>
  <si>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</si>
  <si>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</si>
  <si>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</si>
  <si>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</si>
  <si>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</si>
  <si>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</si>
  <si>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</si>
  <si>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</si>
  <si>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</si>
  <si>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</si>
  <si>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</si>
  <si>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</si>
  <si>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</si>
  <si>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</si>
  <si>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</si>
  <si>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</si>
  <si>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</si>
  <si>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</si>
  <si>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</si>
  <si>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</si>
  <si>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</si>
  <si>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</si>
  <si>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</si>
  <si>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</si>
  <si>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</si>
  <si>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</si>
  <si>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</si>
  <si>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</si>
  <si>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</si>
  <si>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</si>
  <si>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</si>
  <si>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</si>
  <si>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</si>
  <si>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</si>
  <si>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</si>
  <si>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</si>
  <si>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</si>
  <si>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</si>
  <si>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</si>
  <si>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</si>
  <si>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</si>
  <si>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</si>
  <si>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</si>
  <si>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</si>
  <si>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</si>
  <si>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</si>
  <si>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</si>
  <si>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</si>
  <si>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</si>
  <si>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</si>
  <si>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</si>
  <si>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</si>
  <si>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</si>
  <si>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</si>
  <si>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</si>
  <si>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</si>
  <si>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</si>
  <si>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</si>
  <si>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</si>
  <si>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</si>
  <si>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</si>
  <si>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</si>
  <si>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</si>
  <si>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</si>
  <si>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</si>
  <si>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</si>
  <si>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</si>
  <si>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</si>
  <si>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</si>
  <si>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</si>
  <si>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</si>
  <si>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</si>
  <si>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</si>
  <si>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</si>
  <si>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</si>
  <si>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</si>
  <si>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</si>
  <si>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</si>
  <si>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</si>
  <si>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</si>
  <si>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</si>
  <si>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</si>
  <si>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</si>
  <si>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</si>
  <si>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</si>
  <si>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</si>
  <si>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</si>
  <si>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</si>
  <si>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</si>
  <si>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</si>
  <si>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</si>
  <si>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</si>
  <si>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</si>
  <si>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</si>
  <si>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</si>
  <si>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</si>
  <si>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</si>
  <si>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</si>
  <si>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</si>
  <si>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</si>
  <si>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</si>
  <si>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</si>
  <si>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</si>
  <si>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</si>
  <si>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</si>
  <si>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</si>
  <si>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</si>
  <si>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</si>
  <si>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</si>
  <si>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</si>
  <si>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</si>
  <si>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</si>
  <si>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</si>
  <si>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</si>
  <si>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</si>
  <si>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</si>
  <si>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</si>
  <si>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</si>
  <si>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</si>
  <si>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</si>
  <si>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</si>
  <si>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</si>
  <si>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</si>
  <si>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</si>
  <si>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</si>
  <si>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</si>
  <si>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</si>
  <si>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</si>
  <si>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</si>
  <si>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</si>
  <si>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</si>
  <si>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</si>
  <si>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</si>
  <si>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</si>
  <si>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</si>
  <si>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</si>
  <si>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</si>
  <si>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</si>
  <si>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</si>
  <si>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</si>
  <si>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</si>
  <si>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</si>
  <si>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</si>
  <si>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</si>
  <si>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</si>
  <si>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</si>
  <si>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</si>
  <si>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</si>
  <si>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</si>
  <si>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</si>
  <si>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</si>
  <si>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</si>
  <si>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</si>
  <si>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</si>
  <si>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</si>
  <si>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</si>
  <si>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</si>
  <si>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</si>
  <si>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</si>
  <si>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</si>
  <si>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</si>
  <si>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</si>
  <si>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</si>
  <si>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</si>
  <si>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</si>
  <si>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</si>
  <si>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</si>
  <si>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</si>
  <si>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</si>
  <si>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</si>
  <si>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</si>
  <si>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</si>
  <si>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</si>
  <si>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</si>
  <si>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</si>
  <si>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</si>
  <si>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</si>
  <si>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</si>
  <si>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</si>
  <si>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</si>
  <si>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</si>
  <si>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</si>
  <si>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</si>
  <si>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</si>
  <si>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</si>
  <si>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</si>
  <si>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</si>
  <si>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</si>
  <si>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</si>
  <si>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</si>
  <si>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</si>
  <si>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</si>
  <si>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</si>
  <si>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</si>
  <si>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</si>
  <si>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</si>
  <si>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</si>
  <si>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</si>
  <si>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</si>
  <si>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</si>
  <si>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</si>
  <si>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</si>
  <si>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</si>
  <si>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</si>
  <si>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</si>
  <si>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</si>
  <si>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</si>
  <si>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</si>
  <si>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</si>
  <si>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</si>
  <si>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</si>
  <si>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</si>
  <si>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</si>
  <si>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</si>
  <si>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</si>
  <si>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</si>
  <si>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</si>
  <si>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</si>
  <si>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</si>
  <si>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</si>
  <si>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</si>
  <si>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</si>
  <si>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</si>
  <si>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</si>
  <si>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</si>
  <si>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</si>
  <si>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</si>
  <si>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</si>
  <si>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</si>
  <si>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</si>
  <si>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</si>
  <si>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</si>
  <si>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</si>
  <si>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</si>
  <si>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</si>
  <si>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</si>
  <si>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</si>
  <si>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</si>
  <si>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</si>
  <si>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</si>
  <si>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</si>
  <si>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</si>
  <si>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</si>
  <si>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</si>
  <si>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</si>
  <si>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</si>
  <si>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</si>
  <si>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</si>
  <si>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</si>
  <si>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</si>
  <si>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</si>
  <si>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</si>
  <si>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</si>
  <si>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</si>
  <si>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</si>
  <si>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</si>
  <si>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</si>
  <si>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</si>
  <si>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</si>
  <si>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</si>
  <si>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</si>
  <si>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</si>
  <si>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</si>
  <si>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</si>
  <si>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</si>
  <si>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</si>
  <si>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</si>
  <si>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</si>
  <si>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</si>
  <si>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</si>
  <si>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</si>
  <si>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</si>
  <si>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</si>
  <si>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</si>
  <si>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</si>
  <si>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</si>
  <si>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</si>
  <si>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</si>
  <si>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</si>
  <si>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</si>
  <si>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</si>
  <si>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</si>
  <si>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</si>
  <si>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</si>
  <si>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</si>
  <si>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</si>
  <si>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</si>
  <si>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</si>
  <si>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</si>
  <si>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</si>
  <si>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</si>
  <si>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</si>
  <si>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</si>
  <si>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</si>
  <si>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</si>
  <si>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</si>
  <si>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</si>
  <si>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</si>
  <si>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</si>
  <si>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</si>
  <si>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</si>
  <si>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</si>
  <si>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</si>
  <si>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</si>
  <si>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</si>
  <si>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</si>
  <si>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</si>
  <si>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</si>
  <si>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</si>
  <si>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</si>
  <si>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</si>
  <si>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</si>
  <si>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</si>
  <si>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</si>
  <si>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</si>
  <si>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</si>
  <si>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</si>
  <si>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</si>
  <si>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</si>
  <si>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</si>
  <si>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</si>
  <si>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</si>
  <si>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</si>
  <si>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</si>
  <si>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</si>
  <si>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</si>
  <si>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</si>
  <si>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</si>
  <si>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</si>
  <si>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</si>
  <si>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</si>
  <si>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</si>
  <si>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</si>
  <si>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</si>
  <si>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</si>
  <si>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</si>
  <si>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</si>
  <si>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</si>
  <si>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</si>
  <si>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</si>
  <si>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</si>
  <si>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</si>
  <si>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</si>
  <si>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</si>
  <si>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</si>
  <si>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</si>
  <si>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</si>
  <si>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</si>
  <si>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</si>
  <si>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</si>
  <si>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</si>
  <si>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</si>
  <si>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</si>
  <si>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</si>
  <si>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</si>
  <si>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</si>
  <si>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</si>
  <si>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</si>
  <si>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</si>
  <si>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</si>
  <si>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</si>
  <si>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</si>
  <si>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</si>
  <si>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</si>
  <si>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</si>
  <si>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</si>
  <si>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</si>
  <si>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</si>
  <si>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</si>
  <si>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</si>
  <si>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</si>
  <si>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</si>
  <si>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</si>
  <si>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</si>
  <si>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</si>
  <si>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</si>
  <si>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</si>
  <si>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</si>
  <si>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</si>
  <si>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</si>
  <si>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</si>
  <si>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</si>
  <si>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</si>
  <si>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</si>
  <si>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</si>
  <si>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</si>
  <si>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</si>
  <si>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</si>
  <si>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</si>
  <si>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</si>
  <si>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</si>
  <si>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</si>
  <si>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</si>
  <si>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</si>
  <si>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</si>
  <si>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</si>
  <si>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</si>
  <si>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</si>
  <si>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</si>
  <si>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</si>
  <si>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</si>
  <si>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</si>
  <si>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</si>
  <si>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</si>
  <si>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</si>
  <si>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</si>
  <si>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</si>
  <si>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</si>
  <si>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</si>
  <si>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</si>
  <si>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</si>
  <si>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</si>
  <si>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</si>
  <si>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</si>
  <si>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</si>
  <si>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</si>
  <si>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</si>
  <si>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</si>
  <si>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</si>
  <si>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</si>
  <si>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</si>
  <si>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</si>
  <si>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</si>
  <si>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</si>
  <si>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</si>
  <si>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</si>
  <si>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</si>
  <si>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</si>
  <si>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</si>
  <si>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</si>
  <si>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</si>
  <si>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</si>
  <si>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</si>
  <si>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</si>
  <si>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</si>
  <si>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</si>
  <si>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</si>
  <si>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</si>
  <si>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</si>
  <si>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</si>
  <si>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</si>
  <si>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</si>
  <si>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</si>
  <si>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</si>
  <si>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</si>
  <si>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</si>
  <si>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</si>
  <si>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</si>
  <si>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</si>
  <si>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</si>
  <si>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</si>
  <si>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</si>
  <si>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</si>
  <si>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</si>
  <si>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</si>
  <si>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</si>
  <si>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</si>
  <si>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</si>
  <si>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</si>
  <si>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</si>
  <si>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</si>
  <si>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</si>
  <si>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</si>
  <si>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</si>
  <si>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</si>
  <si>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</si>
  <si>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</si>
  <si>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</si>
  <si>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</si>
  <si>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</si>
  <si>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</si>
  <si>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</si>
  <si>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</si>
  <si>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</si>
  <si>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</si>
  <si>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</si>
  <si>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</si>
  <si>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</si>
  <si>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</si>
  <si>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</si>
  <si>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</si>
  <si>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</si>
  <si>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</si>
  <si>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</si>
  <si>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</si>
  <si>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</si>
  <si>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</si>
  <si>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</si>
  <si>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</si>
  <si>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</si>
  <si>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</si>
  <si>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</si>
  <si>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</si>
  <si>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</si>
  <si>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</si>
  <si>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</si>
  <si>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</si>
  <si>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</si>
  <si>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</si>
  <si>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</si>
  <si>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</si>
  <si>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</si>
  <si>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</si>
  <si>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</si>
  <si>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</si>
  <si>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</si>
  <si>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</si>
  <si>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</si>
  <si>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</si>
  <si>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</si>
  <si>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</si>
  <si>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</si>
  <si>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</si>
  <si>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</si>
  <si>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</si>
  <si>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</si>
  <si>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</si>
  <si>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</si>
  <si>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</si>
  <si>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</si>
  <si>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</si>
  <si>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</si>
  <si>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</si>
  <si>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</si>
  <si>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</si>
  <si>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</si>
  <si>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</si>
  <si>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</si>
  <si>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</si>
  <si>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</si>
  <si>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</si>
  <si>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</si>
  <si>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</si>
  <si>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</si>
  <si>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</si>
  <si>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</si>
  <si>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</si>
  <si>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</si>
  <si>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</si>
  <si>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</si>
  <si>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</si>
  <si>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</si>
  <si>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</si>
  <si>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</si>
  <si>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</si>
  <si>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</si>
  <si>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</si>
  <si>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</si>
  <si>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</si>
  <si>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</si>
  <si>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</si>
  <si>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</si>
  <si>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</si>
  <si>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</si>
  <si>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</si>
  <si>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</si>
  <si>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</si>
  <si>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</si>
  <si>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</si>
  <si>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</si>
  <si>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</si>
  <si>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</si>
  <si>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</si>
  <si>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</si>
  <si>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</si>
  <si>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</si>
  <si>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</si>
  <si>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</si>
  <si>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</si>
  <si>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</si>
  <si>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</si>
  <si>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</si>
  <si>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</si>
  <si>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</si>
  <si>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</si>
  <si>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</si>
  <si>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</si>
  <si>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</si>
  <si>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</si>
  <si>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</si>
  <si>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</si>
  <si>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</si>
  <si>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</si>
  <si>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</si>
  <si>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</si>
  <si>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</si>
  <si>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</si>
  <si>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</si>
  <si>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</si>
  <si>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</si>
  <si>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</si>
  <si>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</si>
  <si>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</si>
  <si>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</si>
  <si>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</si>
  <si>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</si>
  <si>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</si>
  <si>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</si>
  <si>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</si>
  <si>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</si>
  <si>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</si>
  <si>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</si>
  <si>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</si>
  <si>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</si>
  <si>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</si>
  <si>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</si>
  <si>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</si>
  <si>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</si>
  <si>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</si>
  <si>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</si>
  <si>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</si>
  <si>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</si>
  <si>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</si>
  <si>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</si>
  <si>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</si>
  <si>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</si>
  <si>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</si>
  <si>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</si>
  <si>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</si>
  <si>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</si>
  <si>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</si>
  <si>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</si>
  <si>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</si>
  <si>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</si>
  <si>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</si>
  <si>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</si>
  <si>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</si>
  <si>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</si>
  <si>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</si>
  <si>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</si>
  <si>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</si>
  <si>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</si>
  <si>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</si>
  <si>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</si>
  <si>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</si>
  <si>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</si>
  <si>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</si>
  <si>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</si>
  <si>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</si>
  <si>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</si>
  <si>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</si>
  <si>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</si>
  <si>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</si>
  <si>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</si>
  <si>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</si>
  <si>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</si>
  <si>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</si>
  <si>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</si>
  <si>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</si>
  <si>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</si>
  <si>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</si>
  <si>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</si>
  <si>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</si>
  <si>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</si>
  <si>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</si>
  <si>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</si>
  <si>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</si>
  <si>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</si>
  <si>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</si>
  <si>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</si>
  <si>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</si>
  <si>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</si>
  <si>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</si>
  <si>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</si>
  <si>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</si>
  <si>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</si>
  <si>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</si>
  <si>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</si>
  <si>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</si>
  <si>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</si>
  <si>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</si>
  <si>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</si>
  <si>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</si>
  <si>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</si>
  <si>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</si>
  <si>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</si>
  <si>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</si>
  <si>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</si>
  <si>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</si>
  <si>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</si>
  <si>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</si>
  <si>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</si>
  <si>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</si>
  <si>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</si>
  <si>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</si>
  <si>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</si>
  <si>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</si>
  <si>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</si>
  <si>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</si>
  <si>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</si>
  <si>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</si>
  <si>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</si>
  <si>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</si>
  <si>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</si>
  <si>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</si>
  <si>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</si>
  <si>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</si>
  <si>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</si>
  <si>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</si>
  <si>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</si>
  <si>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</si>
  <si>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</si>
  <si>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</si>
  <si>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</si>
  <si>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</si>
  <si>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</si>
  <si>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</si>
  <si>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</si>
  <si>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</si>
  <si>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</si>
  <si>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</si>
  <si>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</si>
  <si>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</si>
  <si>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</si>
  <si>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</si>
  <si>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</si>
  <si>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</si>
  <si>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</si>
  <si>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</si>
  <si>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</si>
  <si>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</si>
  <si>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</si>
  <si>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</si>
  <si>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</si>
  <si>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</si>
  <si>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</si>
  <si>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</si>
  <si>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</si>
  <si>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</si>
  <si>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</si>
  <si>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</si>
  <si>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</si>
  <si>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</si>
  <si>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</si>
  <si>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</si>
  <si>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</si>
  <si>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</si>
  <si>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</si>
  <si>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</si>
  <si>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</si>
  <si>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</si>
  <si>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</si>
  <si>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</si>
  <si>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</si>
  <si>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</si>
  <si>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</si>
  <si>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</si>
  <si>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</si>
  <si>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</si>
  <si>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</si>
  <si>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</si>
  <si>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</si>
  <si>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</si>
  <si>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</si>
  <si>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</si>
  <si>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</si>
  <si>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</si>
  <si>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</si>
  <si>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</si>
  <si>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</si>
  <si>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</si>
  <si>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</si>
  <si>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</si>
  <si>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</si>
  <si>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</si>
  <si>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</si>
  <si>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</si>
  <si>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</si>
  <si>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</si>
  <si>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</si>
  <si>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</si>
  <si>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</si>
  <si>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</si>
  <si>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</si>
  <si>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</si>
  <si>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</si>
  <si>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</si>
  <si>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</si>
  <si>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</si>
  <si>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</si>
  <si>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</si>
  <si>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</si>
  <si>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</si>
  <si>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</si>
  <si>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</si>
  <si>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</si>
  <si>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</si>
  <si>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</si>
  <si>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</si>
  <si>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</si>
  <si>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</si>
  <si>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</si>
  <si>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</si>
  <si>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</si>
  <si>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</si>
  <si>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</si>
  <si>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</si>
  <si>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</si>
  <si>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</si>
  <si>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</si>
  <si>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</si>
  <si>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</si>
  <si>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</si>
  <si>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</si>
  <si>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</si>
  <si>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</si>
  <si>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</si>
  <si>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</si>
  <si>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</si>
  <si>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</si>
  <si>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</si>
  <si>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</si>
  <si>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</si>
  <si>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</si>
  <si>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</si>
  <si>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</si>
  <si>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</si>
  <si>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</si>
  <si>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</si>
  <si>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</si>
  <si>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</si>
  <si>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</si>
  <si>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</si>
  <si>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</si>
  <si>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</si>
  <si>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</si>
  <si>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</si>
  <si>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</si>
  <si>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</si>
  <si>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</si>
  <si>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</si>
  <si>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</si>
  <si>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</si>
  <si>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</si>
  <si>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</si>
  <si>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</si>
  <si>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</si>
  <si>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</si>
  <si>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</si>
  <si>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</si>
  <si>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</si>
  <si>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</si>
  <si>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</si>
  <si>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</si>
  <si>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</si>
  <si>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</si>
  <si>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</si>
  <si>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</si>
  <si>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</si>
  <si>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</si>
  <si>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</si>
  <si>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</si>
  <si>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</si>
  <si>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</si>
  <si>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</si>
  <si>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</si>
  <si>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</si>
  <si>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</si>
  <si>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</si>
  <si>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</si>
  <si>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</si>
  <si>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</si>
  <si>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</si>
  <si>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</si>
  <si>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</si>
  <si>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</si>
  <si>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</si>
  <si>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</si>
  <si>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</si>
  <si>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</si>
  <si>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</si>
  <si>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</si>
  <si>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</si>
  <si>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</si>
  <si>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</si>
  <si>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</si>
  <si>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</si>
  <si>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</si>
  <si>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</si>
  <si>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</si>
  <si>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</si>
  <si>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</si>
  <si>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</si>
  <si>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</si>
  <si>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</si>
  <si>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</si>
  <si>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</si>
  <si>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</si>
  <si>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</si>
  <si>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</si>
  <si>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</si>
  <si>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</si>
  <si>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</si>
  <si>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</si>
  <si>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</si>
  <si>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</si>
  <si>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</si>
  <si>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</si>
  <si>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</si>
  <si>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</si>
  <si>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</si>
  <si>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</si>
  <si>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</si>
  <si>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</si>
  <si>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</si>
  <si>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</si>
  <si>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</si>
  <si>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</si>
  <si>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</si>
  <si>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</si>
  <si>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</si>
  <si>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</si>
  <si>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</si>
  <si>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</si>
  <si>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</si>
  <si>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</si>
  <si>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</si>
  <si>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</si>
  <si>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</si>
  <si>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</si>
  <si>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</si>
  <si>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</si>
  <si>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</si>
  <si>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</si>
  <si>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</si>
  <si>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</si>
  <si>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</si>
  <si>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</si>
  <si>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</si>
  <si>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</si>
  <si>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</si>
  <si>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</si>
  <si>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</si>
  <si>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</si>
  <si>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</si>
  <si>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</si>
  <si>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</si>
  <si>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</si>
  <si>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</si>
  <si>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</si>
  <si>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</si>
  <si>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</si>
  <si>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</si>
  <si>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</si>
  <si>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</si>
  <si>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</si>
  <si>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</si>
  <si>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</si>
  <si>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</si>
  <si>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</si>
  <si>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</si>
  <si>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</si>
  <si>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</si>
  <si>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</si>
  <si>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</si>
  <si>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</si>
  <si>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</si>
  <si>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</si>
  <si>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</si>
  <si>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</si>
  <si>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</si>
  <si>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</si>
  <si>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</si>
  <si>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</si>
  <si>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</si>
  <si>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</si>
  <si>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</si>
  <si>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</si>
  <si>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</si>
  <si>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</si>
  <si>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</si>
  <si>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</si>
  <si>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</si>
  <si>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</si>
  <si>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</si>
  <si>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</si>
  <si>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</si>
  <si>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</si>
  <si>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</si>
  <si>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</si>
  <si>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</si>
  <si>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</si>
  <si>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</si>
  <si>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</si>
  <si>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</si>
  <si>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</si>
  <si>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</si>
  <si>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</si>
  <si>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</si>
  <si>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</si>
  <si>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</si>
  <si>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</si>
  <si>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</si>
  <si>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</si>
  <si>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</si>
  <si>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</si>
  <si>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</si>
  <si>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</si>
  <si>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</si>
  <si>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</si>
  <si>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</si>
  <si>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</si>
  <si>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</si>
  <si>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</si>
  <si>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</si>
  <si>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</si>
  <si>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</si>
  <si>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</si>
  <si>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</si>
  <si>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</si>
  <si>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</si>
  <si>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</si>
  <si>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</si>
  <si>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</si>
  <si>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</si>
  <si>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</si>
  <si>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</si>
  <si>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</si>
  <si>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</si>
  <si>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</si>
  <si>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</si>
  <si>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</si>
  <si>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</si>
  <si>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</si>
  <si>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</si>
  <si>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</si>
  <si>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</si>
  <si>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</si>
  <si>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</si>
  <si>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</si>
  <si>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</si>
  <si>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</si>
  <si>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</si>
  <si>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</si>
  <si>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</si>
  <si>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</si>
  <si>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</si>
  <si>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</si>
  <si>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</si>
  <si>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</si>
  <si>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</si>
  <si>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</si>
  <si>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</si>
  <si>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</si>
  <si>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</si>
  <si>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</si>
  <si>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</si>
  <si>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</si>
  <si>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</si>
  <si>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</si>
  <si>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</si>
  <si>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</si>
  <si>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</si>
  <si>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</si>
  <si>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</si>
  <si>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</si>
  <si>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</si>
  <si>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</si>
  <si>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</si>
  <si>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</si>
  <si>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</si>
  <si>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</si>
  <si>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</si>
  <si>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</si>
  <si>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</si>
  <si>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</si>
  <si>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</si>
  <si>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</si>
  <si>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</si>
  <si>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</si>
  <si>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</si>
  <si>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</si>
  <si>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</si>
  <si>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</si>
  <si>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</si>
  <si>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</si>
  <si>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</si>
  <si>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</si>
  <si>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</si>
  <si>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</si>
  <si>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</si>
  <si>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</si>
  <si>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</si>
  <si>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</si>
  <si>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</si>
  <si>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</si>
  <si>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</si>
  <si>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</si>
  <si>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</si>
  <si>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</si>
  <si>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</si>
  <si>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</si>
  <si>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</si>
  <si>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</si>
  <si>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</si>
  <si>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</si>
  <si>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</si>
  <si>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</si>
  <si>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</si>
  <si>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</si>
  <si>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</si>
  <si>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</si>
  <si>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</si>
  <si>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</si>
  <si>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</si>
  <si>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</si>
  <si>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</si>
  <si>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</si>
  <si>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</si>
  <si>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</si>
  <si>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</si>
  <si>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</si>
  <si>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</si>
  <si>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</si>
  <si>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</si>
  <si>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</si>
  <si>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</si>
  <si>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</si>
  <si>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</si>
  <si>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</si>
  <si>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</si>
  <si>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</si>
  <si>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</si>
  <si>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</si>
  <si>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</si>
  <si>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</si>
  <si>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</si>
  <si>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</si>
  <si>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</si>
  <si>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</si>
  <si>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</si>
  <si>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</si>
  <si>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</si>
  <si>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</si>
  <si>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</si>
  <si>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</si>
  <si>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</si>
  <si>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</si>
  <si>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</si>
  <si>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</si>
  <si>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</si>
  <si>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</si>
  <si>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</si>
  <si>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</si>
  <si>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</si>
  <si>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</si>
  <si>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</si>
  <si>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</si>
  <si>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</si>
  <si>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</si>
  <si>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</si>
  <si>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</si>
  <si>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</si>
  <si>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</si>
  <si>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</si>
  <si>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</si>
  <si>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</si>
  <si>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</si>
  <si>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</si>
  <si>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</si>
  <si>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</si>
  <si>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</si>
  <si>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</si>
  <si>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</si>
  <si>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</si>
  <si>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</si>
  <si>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</si>
  <si>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</si>
  <si>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</si>
  <si>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</si>
  <si>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</si>
  <si>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</si>
  <si>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</si>
  <si>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</si>
  <si>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</si>
  <si>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</si>
  <si>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</si>
  <si>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</si>
  <si>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</si>
  <si>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</si>
  <si>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</si>
  <si>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</si>
  <si>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</si>
  <si>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</si>
  <si>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</si>
  <si>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</si>
  <si>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</si>
  <si>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</si>
  <si>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</si>
  <si>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</si>
  <si>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</si>
  <si>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</si>
  <si>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</si>
  <si>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</si>
  <si>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</si>
  <si>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</si>
  <si>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</si>
  <si>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</si>
  <si>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</si>
  <si>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</si>
  <si>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</si>
  <si>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</si>
  <si>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</si>
  <si>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</si>
  <si>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</si>
  <si>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</si>
  <si>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</si>
  <si>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</si>
  <si>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</si>
  <si>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</si>
  <si>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</si>
  <si>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</si>
  <si>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</si>
  <si>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</si>
  <si>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</si>
  <si>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</si>
  <si>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</si>
  <si>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</si>
  <si>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</si>
  <si>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</si>
  <si>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</si>
  <si>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</si>
  <si>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</si>
  <si>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</si>
  <si>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</si>
  <si>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</si>
  <si>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</si>
  <si>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</si>
  <si>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</si>
  <si>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</si>
  <si>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 xml:space="preserve"> PCM-20250215-00000830 </t>
  </si>
  <si>
    <t>LTE site still down and  site located in aramco area access issue need special permission</t>
  </si>
  <si>
    <t>PCM-20251201-00000379</t>
  </si>
  <si>
    <t>taf0152</t>
  </si>
  <si>
    <t xml:space="preserve">access owner issue </t>
  </si>
  <si>
    <t>no pcm</t>
  </si>
  <si>
    <t>jed0395</t>
  </si>
  <si>
    <t>40 min</t>
  </si>
  <si>
    <t>jed0957</t>
  </si>
  <si>
    <t>60 min</t>
  </si>
  <si>
    <t>PCM-20251201-00000410</t>
  </si>
  <si>
    <t>jed2030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</si>
  <si>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</si>
  <si>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</si>
  <si>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</si>
  <si>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</si>
  <si>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</si>
  <si>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</si>
  <si>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</si>
  <si>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</si>
  <si>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</si>
  <si>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</si>
  <si>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</si>
  <si>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</si>
  <si>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140 mins and 2nd team dipsatched for site TLT0922 ETA 160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</si>
</sst>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329.4066032407427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45992.355029166669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45992.355029166669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45992.355029166669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45992.355029166669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45992.355029166669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45992.355029166669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45992.355029166669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45992.355029166669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45992.355029166669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45992.355029166669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45992.355029166669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45992.355029166669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45992.355029166669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45992.355029166669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45992.355029166669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45992.355029166669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45992.355029166669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45992.355029166669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45992.355029166669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45992.355029166669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45992.355029166669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45992.355029166669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45992.355029166669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45992.355029166669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45992.355029166669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45992.355029166669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45992.355029166669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45992.355029166669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45992.355029166669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45992.355029166669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45992.355029166669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45992.355029166669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45992.355029166669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45992.355029166669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45992.355029166669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45992.355029166669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45992.355029166669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45992.355029166669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45992.355029166669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45992.355029166669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45992.355029166669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45992.355029166669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45992.355029166669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45992.355029166669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45992.355029166669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45992.355029166669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45992.355029166669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45992.355029166669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45992.355029166669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45992.355029166669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45992.355029166669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45992.355029166669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45992.355029166669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45992.355029166669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45992.355029166669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45992.355029166669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45992.355029166669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45992.355029166669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45992.355029166669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45992.355029166669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45992.355029166669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45992.355029166669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45992.355029166669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45992.355029166669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45992.355029166669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45992.355029166669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45992.355029166669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45992.355029166669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45992.355029166669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45992.355029166669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45992.355029166669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45992.355029166669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45992.355029166669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45992.355029166669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45992.355029166669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45992.355029166669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45992.355029166669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45992.355029166669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45992.355029166669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45992.355029166669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45992.355029166669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45992.355029166669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45992.355029166669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45992.355029166669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45992.355029166669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45992.355029166669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45992.355029166669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45992.355029166669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45992.355029166669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45992.355029166669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45992.355029166669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45992.355029166669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45992.355029166669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45992.355029166669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45992.355029166669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45992.355029166669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45992.355029166669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45992.355029166669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45992.355029166669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45992.355029166669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45992.355029166669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45992.355029166669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45992.355029166669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45992.355029166669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45992.355029166669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45992.355029166669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45992.355029166669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45992.355029166669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45992.355029166669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45992.355029166669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45992.355029166669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45992.355029166669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45992.355029166669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45992.355029166669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45992.355029166669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45992.355029166669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45992.355029166669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45992.355029166669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45992.355029166669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45992.355029166669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45992.355029166669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45992.355029166669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45992.355029166669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45992.355029166669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45992.355029166669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45992.355029166669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45992.355029166669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45992.355029166669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45992.355029166669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45992.355029166669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45992.355029166669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45992.355029166669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45992.355029166669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45992.355029166669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45992.355029166669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45992.355029166669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45992.355029166669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45992.355029166669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45992.355029166669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45992.355029166669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45992.355029166669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45992.355029166669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45992.355029166669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45992.355029166669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45992.355029166669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45992.355029166669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45992.355029166669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45992.355029166669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45992.355029166669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45992.355029166669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45992.355029166669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45992.355029166669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45992.355029166669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45992.355029166669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45992.355029166669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45992.355029166669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45992.355029166669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45992.355029166669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45992.355029166669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45992.355029166669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45992.355029166669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45992.355029166669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45992.355029166669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45992.355029166669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45992.355029166669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45992.355029166669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45992.355029166669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45992.355029166669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45992.355029166669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45992.355029166669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45992.355029166669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45992.355029166669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45992.355029166669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45992.355029166669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45992.355029166669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45992.355029166669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45992.355029166669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45992.355029166669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45992.355029166669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45992.355029166669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45992.355029166669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45992.355029166669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45992.355029166669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45992.355029166669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45992.355029166669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45992.355029166669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45992.355029166669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45992.355029166669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45992.355029166669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45992.355029166669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45992.355029166669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45992.355029166669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45992.355029166669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45992.355029166669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45992.355029166669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45992.355029166669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45992.355029166669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45992.355029166669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45992.355029166669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45992.355029166669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45992.355029166669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45992.355029166669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45992.355029166669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45992.355029166669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45992.355029166669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45992.355029166669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45992.355029166669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45992.355029166669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45992.355029166669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45992.355029166669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45992.355029166669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45992.355029166669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45992.355029166669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45992.355029166669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45992.355029166669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45992.355029166669</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167.35519120370736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7.9676101851873682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8.2887962962558959E-2</v>
      </c>
      <c r="H5" s="100">
        <v>45992.2658912037</v>
      </c>
      <c r="I5" s="18" t="str">
        <f>IFERROR(VLOOKUP(D5,DB!A:F,6,0),"")</f>
        <v>SCECO</v>
      </c>
      <c r="J5" s="18" t="str">
        <f>IFERROR(VLOOKUP(D5,DB!A:G,7,0),"")</f>
        <v>Vandalized</v>
      </c>
      <c r="K5" s="5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1.9137962968670763E-2</v>
      </c>
      <c r="H6" s="100">
        <v>45992.326863425929</v>
      </c>
      <c r="I6" s="18" t="str">
        <f>IFERROR(VLOOKUP(D6,DB!A:F,6,0),"")</f>
        <v>SCECO</v>
      </c>
      <c r="J6" s="18" t="str">
        <f>IFERROR(VLOOKUP(D6,DB!A:G,7,0),"")</f>
        <v>Dead</v>
      </c>
      <c r="K6" s="5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45992.355029166669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45992.355029166669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45992.355029166669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45992.355029166669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45992.355029166669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45992.355029166669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45992.355029166669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45992.355029166669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45992.355029166669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45992.355029166669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45992.355029166669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45992.355029166669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45992.355029166669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45992.355029166669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45992.355029166669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45992.355029166669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45992.355029166669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45992.355029166669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45992.355029166669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45992.355029166669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45992.355029166669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45992.355029166669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45992.355029166669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45992.355029166669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45992.355029166669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45992.355029166669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45992.355029166669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45992.355029166669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45992.355029166669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45992.355029166669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45992.355029166669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45992.355029166669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45992.355029166669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45992.355029166669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45992.355029166669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45992.355029166669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45992.355029166669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45992.355029166669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45992.355029166669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45992.355029166669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45992.355029166669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45992.355029166669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45992.355029166669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45992.355029166669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45992.355029166669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45992.355029166669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45992.355029166669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45992.355029166669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45992.355029166669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45992.355029166669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45992.355029166669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45992.355029166669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45992.355029166669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45992.355029166669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45992.355029166669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45992.355029166669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45992.355029166669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45992.355029166669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45992.355029166669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45992.355029166669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45992.355029166669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45992.355029166669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45992.355029166669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45992.355029166669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45992.355029166669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45992.355029166669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45992.355029166669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45992.355029166669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45992.355029166669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45992.355029166669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45992.355029166669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45992.355029166669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45992.355029166669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45992.355029166669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45992.355029166669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45992.355029166669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45992.355029166669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45992.355029166669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45992.355029166669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45992.355029166669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45992.355029166669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45992.355029166669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45992.355029166669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45992.355029166669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45992.355029166669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45992.355029166669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45992.355029166669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45992.355029166669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45992.355029166669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45992.355029166669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45992.355029166669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45992.355029166669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45992.355029166669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45992.355029166669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45992.355029166669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45992.355029166669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45992.355029166669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45992.355029166669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45992.355029166669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45992.355029166669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45992.355029166669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45992.355029166669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45992.355029166669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45992.355029166669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45992.355029166669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45992.355029166669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45992.355029166669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45992.355029166669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45992.355029166669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45992.355029166669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45992.355029166669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45992.355029166669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45992.355029166669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45992.355029166669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45992.355029166669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45992.355029166669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45992.355029166669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45992.355029166669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45992.355029166669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45992.355029166669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45992.355029166669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45992.355029166669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45992.355029166669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45992.355029166669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45992.355029166669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45992.355029166669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45992.355029166669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45992.355029166669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45992.355029166669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45992.355029166669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45992.355029166669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45992.355029166669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45992.355029166669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45992.355029166669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45992.355029166669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45992.355029166669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45992.355029166669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45992.355029166669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45992.355029166669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45992.355029166669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45992.355029166669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45992.355029166669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45992.355029166669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45992.355029166669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45992.355029166669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45992.355029166669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45992.355029166669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45992.355029166669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45992.355029166669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45992.355029166669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45992.355029166669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45992.355029166669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45992.355029166669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45992.355029166669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45992.355029166669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45992.355029166669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45992.355029166669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45992.355029166669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45992.355029166669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45992.355029166669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45992.355029166669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45992.355029166669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45992.355029166669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45992.355029166669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45992.355029166669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45992.355029166669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45992.355029166669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45992.355029166669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45992.355029166669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45992.355029166669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45992.355029166669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45992.355029166669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45992.355029166669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45992.355029166669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45992.355029166669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45992.355029166669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45992.355029166669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45992.355029166669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45992.355029166669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45992.355029166669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45992.355029166669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45992.355029166669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45992.355029166669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45992.355029166669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45992.355029166669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45992.355029166669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45992.355029166669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45992.355029166669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45992.355029166669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45992.355029166669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45992.355029166669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45992.355029166669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45992.355029166669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45992.355029166669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45992.355029166669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45992.355029166669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45992.355029166669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45992.355029166669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45992.355029166669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45992.355029166669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45992.355029166669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45992.355029166669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45992.355029166669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45992.355029166669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45992.355029166669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45992.355029166669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45992.355029166669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45992.355029166669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45992.355029166669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45992.355029166669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45992.355029166669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45992.355029166669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45992.355029166669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45992.355029166669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45992.355029166669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45992.355029166669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45992.355029166669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45992.355029166669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45992.355029166669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45992.355029166669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45992.355029166669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45992.355029166669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45992.355029166669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45992.355029166669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45992.355029166669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45992.355029166669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45992.355029166669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45992.355029166669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45992.355029166669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45992.355029166669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45992.355029166669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45992.355029166669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45992.355029166669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45992.355029166669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45992.355029166669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45992.355029166669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45992.355029166669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45992.355029166669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45992.355029166669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45992.355029166669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45992.355029166669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45992.355029166669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45992.355029166669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45992.355029166669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45992.355029166669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45992.355029166669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45992.355029166669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45992.355029166669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45992.355029166669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45992.355029166669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45992.355029166669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45992.355029166669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45992.355029166669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45992.355029166669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45992.355029166669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45992.355029166669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45992.355029166669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45992.355029166669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45992.355029166669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45992.355029166669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45992.355029166669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45992.355029166669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45992.355029166669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45992.355029166669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45992.355029166669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45992.355029166669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45992.355029166669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45992.355029166669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45992.355029166669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45992.355029166669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45992.355029166669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45992.355029166669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45992.355029166669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45992.355029166669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45992.355029166669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45992.355029166669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45992.355029166669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45992.355029166669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45992.355029166669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45992.355029166669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45992.355029166669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45992.355029166669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45992.355029166669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45992.355029166669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45992.355029166669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45992.355029166669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45992.355029166669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45992.355029166669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45992.355029166669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45992.355029166669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45992.355029166669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45992.355029166669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45992.355029166669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45992.355029166669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45992.355029166669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45992.355029166669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45992.355029166669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45992.355029166669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45992.355029166669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45992.355029166669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45992.355029166669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45992.355029166669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45992.355029166669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45992.355029166669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45992.355029166669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45992.355029166669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45992.355029166669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45992.355029166669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45992.355029166669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45992.355029166669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45992.355029166669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45992.355029166669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45992.355029166669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45992.355029166669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45992.355029166669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45992.355029166669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45992.355029166669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45992.355029166669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45992.355029166669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45992.355029166669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45992.355029166669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45992.355029166669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45992.355029166669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45992.355029166669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45992.355029166669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45992.355029166669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45992.355029166669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45992.355029166669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45992.355029166669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45992.355029166669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45992.355029166669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45992.355029166669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45992.355029166669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45992.355029166669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45992.355029166669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45992.355029166669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45992.355029166669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45992.355029166669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45992.355029166669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45992.355029166669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45992.355029166669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45992.355029166669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45992.355029166669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45992.355029166669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45992.355029166669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45992.355029166669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45992.355029166669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45992.355029166669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45992.355029166669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45992.355029166669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45992.355029166669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45992.355029166669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45992.355029166669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45992.355029166669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45992.355029166669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45992.355029166669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45992.355029166669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45992.355029166669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45992.355029166669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45992.355029166669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45992.355029166669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45992.355029166669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45992.355029166669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45992.355029166669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45992.355029166669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45992.355029166669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45992.355029166669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45992.355029166669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45992.355029166669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45992.355029166669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45992.355029166669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45992.355029166669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45992.355029166669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45992.355029166669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45992.355029166669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45992.355029166669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45992.355029166669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45992.355029166669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45992.355029166669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45992.355029166669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45992.355029166669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45992.355029166669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45992.355029166669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45992.355029166669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45992.355029166669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45992.355029166669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45992.355029166669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45992.355029166669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45992.355029166669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45992.355029166669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45992.355029166669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45992.355029166669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45992.355029166669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45992.355029166669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45992.355029166669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45992.355029166669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45992.355029166669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45992.355029166669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45992.355029166669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45992.355029166669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45992.355029166669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45992.355029166669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45992.355029166669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45992.355029166669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45992.355029166669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45992.355029166669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45992.355029166669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45992.355029166669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45992.355029166669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45992.355029166669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45992.355029166669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45992.355029166669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45992.355029166669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45992.355029166669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45992.355029166669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45992.355029166669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45992.355029166669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45992.355029166669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45992.355029166669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45992.355029166669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45992.355029166669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45992.355029166669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45992.355029166669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45992.355029166669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45992.355029166669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45992.355029166669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45992.355029166669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45992.355029166669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45992.355029166669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45992.355029166669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45992.355029166669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45992.355029166669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45992.355029166669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45992.355029166669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45992.355029166669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45992.355029166669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45992.355029166669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45992.355029166669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45992.355029166669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45992.355029166669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45992.355029166669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45992.355029166669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45992.355029166669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45992.355029166669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45992.355029166669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45992.355029166669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45992.355029166669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45992.355029166669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45992.355029166669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45992.355029166669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45992.355029166669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45992.355029166669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45992.355029166669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45992.355029166669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45992.355029166669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45992.355029166669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45992.355029166669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45992.355029166669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45992.355029166669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45992.355029166669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45992.355029166669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45992.355029166669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45992.355029166669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45992.355029166669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45992.355029166669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45992.355029166669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45992.355029166669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45992.355029166669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45992.355029166669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45992.355029166669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45992.355029166669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45992.355029166669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45992.355029166669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45992.355029166669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45992.355029166669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45992.355029166669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45992.355029166669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45992.355029166669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45992.355029166669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45992.355029166669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45992.355029166669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45992.355029166669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45992.355029166669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45992.355029166669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45992.355029166669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45992.355029166669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45992.355029166669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45992.355029166669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45992.355029166669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45992.355029166669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45992.355029166669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45992.355029166669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45992.355029166669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45992.355029166669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45992.355029166669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45992.355029166669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45992.355029166669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45992.355029166669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45992.355029166669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45992.355029166669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45992.355029166669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45992.355029166669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45992.355029166669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45992.355029166669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45992.355029166669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45992.355029166669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45992.355029166669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45992.355029166669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45992.355029166669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45992.355029166669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45992.355029166669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45992.355029166669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45992.355029166669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45992.355029166669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45992.355029166669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45992.355029166669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45992.355029166669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45992.355029166669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45992.355029166669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45992.355029166669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45992.355029166669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45992.355029166669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45992.355029166669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45992.355029166669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45992.355029166669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45992.355029166669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45992.355029166669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45992.355029166669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45992.355029166669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45992.355029166669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45992.355029166669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45992.355029166669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45992.355029166669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45992.355029166669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45992.355029166669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45992.355029166669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45992.355029166669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45992.355029166669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45992.355029166669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45992.355029166669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45992.355029166669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45992.355029166669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45992.355029166669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45992.355029166669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45992.355029166669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45992.355029166669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45992.355029166669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45992.355029166669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45992.355029166669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45992.355029166669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45992.355029166669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45992.355029166669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45992.355029166669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45992.355029166669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45992.355029166669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45992.355029166669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45992.355029166669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45992.355029166669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45992.355029166669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45992.355029166669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45992.355029166669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45992.355029166669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45992.355029166669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45992.355029166669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45992.355029166669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45992.355029166669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45992.355029166669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45992.355029166669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45992.355029166669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45992.355029166669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45992.355029166669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45992.355029166669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45992.355029166669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45992.355029166669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45992.355029166669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45992.355029166669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45992.355029166669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45992.355029166669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45992.355029166669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45992.355029166669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45992.355029166669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45992.355029166669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45992.355029166669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45992.355029166669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45992.355029166669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45992.355029166669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45992.355029166669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45992.355029166669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45992.355029166669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45992.355029166669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45992.355029166669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45992.355029166669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45992.355029166669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45992.355029166669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45992.355029166669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45992.355029166669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45992.355029166669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45992.355029166669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45992.355029166669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45992.355029166669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45992.355029166669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45992.355029166669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45992.355029166669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45992.355029166669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45992.355029166669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45992.355029166669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45992.355029166669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45992.355029166669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45992.355029166669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45992.355029166669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45992.355029166669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45992.355029166669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45992.355029166669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45992.355029166669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45992.355029166669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45992.355029166669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45992.355029166669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45992.355029166669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45992.355029166669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45992.355029166669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45992.355029166669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45992.355029166669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45992.355029166669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45992.355029166669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45992.355029166669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45992.355029166669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45992.355029166669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45992.355029166669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45992.355029166669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45992.355029166669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45992.355029166669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45992.355029166669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45992.355029166669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45992.355029166669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45992.355029166669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45992.355029166669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45992.355029166669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45992.355029166669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45992.355029166669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45992.355029166669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45992.355029166669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45992.355029166669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45992.355029166669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45992.355029166669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45992.355029166669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45992.355029166669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45992.355029166669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45992.355029166669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45992.355029166669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45992.355029166669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45992.355029166669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45992.355029166669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45992.355029166669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45992.355029166669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45992.355029166669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45992.355029166669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45992.355029166669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45992.355029166669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45992.355029166669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45992.355029166669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45992.355029166669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45992.355029166669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45992.355029166669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45992.355029166669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45992.355029166669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45992.355029166669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45992.355029166669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45992.355029166669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45992.355029166669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45992.355029166669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45992.355029166669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45992.355029166669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45992.355029166669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45992.355029166669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45992.355029166669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45992.355029166669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45992.355029166669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45992.355029166669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45992.355029166669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45992.355029166669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45992.355029166669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45992.355029166669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45992.355029166669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45992.355029166669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45992.355029166669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45992.355029166669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45992.355029166669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45992.355029166669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45992.355029166669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45992.355029166669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45992.355029166669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45992.355029166669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45992.355029166669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45992.355029166669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45992.355029166669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45992.355029166669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45992.355029166669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45992.355029166669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45992.355029166669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45992.355029166669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45992.355029166669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45992.355029166669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45992.355029166669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45992.355029166669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45992.355029166669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45992.355029166669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45992.355029166669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45992.355029166669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45992.355029166669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45992.355029166669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45992.355029166669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45992.355029166669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45992.355029166669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45992.355029166669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45992.355029166669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45992.355029166669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45992.355029166669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45992.355029166669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45992.355029166669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45992.355029166669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45992.355029166669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45992.355029166669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45992.355029166669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45992.355029166669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45992.355029166669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45992.355029166669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45992.355029166669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45992.355029166669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45992.355029166669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45992.355029166669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45992.355029166669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45992.355029166669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45992.355029166669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45992.355029166669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45992.355029166669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45992.355029166669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45992.355029166669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45992.355029166669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45992.355029166669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45992.355029166669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45992.355029166669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45992.355029166669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45992.355029166669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45992.355029166669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45992.355029166669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45992.355029166669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45992.355029166669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45992.355029166669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45992.355029166669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45992.355029166669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45992.355029166669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45992.355029166669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45992.355029166669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45992.355029166669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45992.355029166669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45992.355029166669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45992.355029166669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45992.355029166669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45992.355029166669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45992.355029166669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45992.355029166669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45992.355029166669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45992.355029166669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45992.355029166669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45992.355029166669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45992.355029166669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45992.355029166669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45992.355029166669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45992.355029166669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45992.355029166669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45992.355029166669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45992.355029166669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45992.355029166669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45992.355029166669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45992.355029166669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45992.355029166669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45992.355029166669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45992.355029166669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45992.355029166669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45992.355029166669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45992.355029166669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45992.355029166669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45992.355029166669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45992.355029166669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45992.355029166669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45992.355029166669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45992.355029166669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45992.355029166669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45992.355029166669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45992.355029166669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45992.355029166669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45992.355029166669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45992.355029166669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45992.355029166669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45992.355029166669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45992.355029166669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45992.355029166669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45992.355029166669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45992.355029166669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45992.355029166669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45992.355029166669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45992.355029166669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45992.355029166669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45992.355029166669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45992.355029166669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45992.355029166669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45992.355029166669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45992.355029166669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45992.355029166669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45992.355029166669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45992.355029166669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45992.355029166669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45992.355029166669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45992.355029166669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45992.355029166669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45992.355029166669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45992.355029166669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45992.355029166669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45992.355029166669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45992.355029166669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45992.355029166669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45992.355029166669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45992.355029166669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45992.355029166669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45992.355029166669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45992.355029166669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45992.355029166669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45992.355029166669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45992.355029166669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45992.355029166669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45992.355029166669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45992.355029166669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45992.355029166669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45992.355029166669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45992.355029166669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45992.355029166669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45992.355029166669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45992.355029166669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45992.355029166669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45992.355029166669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45992.355029166669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45992.355029166669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45992.355029166669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45992.355029166669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45992.355029166669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45992.355029166669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45992.355029166669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45992.355029166669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45992.355029166669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45992.355029166669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45992.355029166669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45992.355029166669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45992.355029166669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45992.355029166669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45992.355029166669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45992.355029166669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45992.355029166669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45992.355029166669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45992.355029166669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45992.355029166669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45992.355029166669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45992.355029166669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45992.355029166669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45992.355029166669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45992.355029166669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45992.355029166669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45992.355029166669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45992.355029166669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45992.355029166669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45992.355029166669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45992.355029166669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45992.355029166669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45992.355029166669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45992.355029166669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45992.355029166669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45992.355029166669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45992.355029166669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45992.355029166669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45992.355029166669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45992.355029166669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45992.355029166669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45992.355029166669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45992.355029166669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45992.355029166669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45992.355029166669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45992.355029166669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45992.355029166669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45992.355029166669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45992.355029166669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45992.355029166669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45992.355029166669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45992.355029166669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45992.355029166669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45992.355029166669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45992.355029166669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45992.355029166669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45992.355029166669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45992.355029166669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45992.355029166669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45992.355029166669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45992.355029166669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45992.355029166669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45992.355029166669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45992.355029166669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45992.355029166669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45992.355029166669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45992.355029166669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45992.355029166669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45992.355029166669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45992.355029166669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45992.355029166669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45992.355029166669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45992.355029166669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45992.355029166669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45992.355029166669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45992.355029166669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45992.355029166669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45992.355029166669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45992.355029166669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45992.355029166669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45992.355029166669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45992.355029166669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45992.355029166669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45992.355029166669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45992.355029166669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45992.355029166669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45992.355029166669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45992.355029166669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45992.355029166669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45992.355029166669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45992.355029166669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45992.355029166669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45992.355029166669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45992.355029166669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45992.355029166669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45992.355029166669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45992.355029166669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45992.355029166669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45992.355029166669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45992.355029166669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45992.355029166669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45992.355029166669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45992.355029166669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45992.355029166669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45992.355029166669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45992.355029166669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45992.355029166669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45992.355029166669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45992.355029166669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45992.355029166669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45992.355029166669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45992.355029166669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45992.355029166669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45992.355029166669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45992.355029166669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45992.355029166669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45992.355029166669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45992.355029166669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45992.355029166669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45992.355029166669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45992.355029166669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45992.355029166669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45992.355029166669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45992.355029166669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45992.355029166669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45992.355029166669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45992.355029166669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45992.355029166669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45992.355029166669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45992.355029166669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45992.355029166669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45992.355029166669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45992.355029166669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45992.355029166669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45992.355029166669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45992.355029166669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45992.355029166669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45992.355029166669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45992.355029166669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45992.355029166669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45992.355029166669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45992.355029166669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45992.355029166669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45992.355029166669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45992.355029166669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45992.355029166669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45992.355029166669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45992.355029166669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45992.355029166669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45992.355029166669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45992.355029166669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45992.355029166669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45992.355029166669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45992.355029166669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45992.355029166669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45992.355029166669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45992.355029166669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288.87431157407264</v>
      </c>
      <c r="H2" s="92">
        <v>45703.474768518521</v>
      </c>
      <c r="I2" s="92" t="str">
        <f>IFERROR(VLOOKUP(D2,DB!A:F,6,0),"")</f>
        <v>SCECO</v>
      </c>
      <c r="J2" s="92" t="str">
        <f>IFERROR(VLOOKUP(D2,DB!A:G,7,0),"")</f>
        <v>Dead</v>
      </c>
      <c r="K2" s="94" t="s">
        <v>39196</v>
      </c>
      <c r="L2" s="88" t="str">
        <f>IFERROR(VLOOKUP(D2,DB!A:I,9,0),"")</f>
        <v>Latis</v>
      </c>
    </row>
    <row r="3" spans="1:16" ht="15" customHeight="1">
      <c r="A3" s="110" t="s">
        <v>39197</v>
      </c>
      <c r="B3" s="110" t="str">
        <f>IFERROR(VLOOKUP(D3,DB!A:K,11,0),"")</f>
        <v>R4</v>
      </c>
      <c r="C3" s="90">
        <v>2</v>
      </c>
      <c r="D3" s="88" t="s">
        <v>39198</v>
      </c>
      <c r="E3" s="91" t="s">
        <v>39106</v>
      </c>
      <c r="F3" s="92">
        <v>45992.338194444441</v>
      </c>
      <c r="G3" s="93">
        <f t="shared" ref="G3:G26" ca="1" si="0">IFERROR(NOW()-F3,"")</f>
        <v>1.6834722227940802E-2</v>
      </c>
      <c r="H3" s="92">
        <v>45992.33116898148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c r="G4" s="93">
        <f t="shared" ca="1" si="0"/>
        <v>45992.355029166669</v>
      </c>
      <c r="H4" s="92">
        <v>45992.318518518521</v>
      </c>
      <c r="I4" s="110" t="str">
        <f>IFERROR(VLOOKUP(D4,DB!A:F,6,0),"")</f>
        <v>SCECO</v>
      </c>
      <c r="J4" s="110" t="str">
        <f>IFERROR(VLOOKUP(D4,DB!A:G,7,0),"")</f>
        <v>Dead</v>
      </c>
      <c r="K4" s="94" t="s">
        <v>39202</v>
      </c>
      <c r="L4" s="88" t="str">
        <f>IFERROR(VLOOKUP(D4,DB!A:I,9,0),"")</f>
        <v>Latis</v>
      </c>
    </row>
    <row r="5" spans="1:16" ht="15" customHeight="1">
      <c r="A5" s="110" t="s">
        <v>39200</v>
      </c>
      <c r="B5" s="110" t="str">
        <f>IFERROR(VLOOKUP(D5,DB!A:K,11,0),"")</f>
        <v>R4</v>
      </c>
      <c r="C5" s="90">
        <v>3</v>
      </c>
      <c r="D5" s="88" t="s">
        <v>39203</v>
      </c>
      <c r="E5" s="91" t="s">
        <v>39106</v>
      </c>
      <c r="F5" s="92"/>
      <c r="G5" s="93">
        <f t="shared" ca="1" si="0"/>
        <v>45992.355029166669</v>
      </c>
      <c r="H5" s="92">
        <v>45992.329687500001</v>
      </c>
      <c r="I5" s="110" t="str">
        <f>IFERROR(VLOOKUP(D5,DB!A:F,6,0),"")</f>
        <v>SCECO</v>
      </c>
      <c r="J5" s="110" t="str">
        <f>IFERROR(VLOOKUP(D5,DB!A:G,7,0),"")</f>
        <v>Dead</v>
      </c>
      <c r="K5" s="94" t="s">
        <v>39204</v>
      </c>
      <c r="L5" s="88" t="str">
        <f>IFERROR(VLOOKUP(D5,DB!A:I,9,0),"")</f>
        <v>Latis</v>
      </c>
    </row>
    <row r="6" spans="1:16" ht="15" customHeight="1">
      <c r="A6" s="110" t="s">
        <v>39205</v>
      </c>
      <c r="B6" s="110" t="str">
        <f>IFERROR(VLOOKUP(D6,DB!A:K,11,0),"")</f>
        <v>R4</v>
      </c>
      <c r="C6" s="90">
        <v>3</v>
      </c>
      <c r="D6" s="88" t="s">
        <v>39206</v>
      </c>
      <c r="E6" s="91" t="s">
        <v>39106</v>
      </c>
      <c r="F6" s="92">
        <v>45992.347222222219</v>
      </c>
      <c r="G6" s="93">
        <f t="shared" ca="1" si="0"/>
        <v>7.8069444498396479E-3</v>
      </c>
      <c r="H6" s="92">
        <v>45992.337719907409</v>
      </c>
      <c r="I6" s="110" t="str">
        <f>IFERROR(VLOOKUP(D6,DB!A:F,6,0),"")</f>
        <v>SCECO</v>
      </c>
      <c r="J6" s="110" t="str">
        <f>IFERROR(VLOOKUP(D6,DB!A:G,7,0),"")</f>
        <v>Dead</v>
      </c>
      <c r="K6" s="94" t="s">
        <v>39207</v>
      </c>
      <c r="L6" s="88" t="str">
        <f>IFERROR(VLOOKUP(D6,DB!A:I,9,0),"")</f>
        <v>Latis</v>
      </c>
    </row>
    <row r="7" spans="1:16" ht="15" customHeight="1">
      <c r="A7" s="110"/>
      <c r="B7" s="110" t="str">
        <f>IFERROR(VLOOKUP(D7,DB!A:K,11,0),"")</f>
        <v/>
      </c>
      <c r="C7" s="90"/>
      <c r="D7" s="88"/>
      <c r="E7" s="91"/>
      <c r="F7" s="92"/>
      <c r="G7" s="93">
        <f t="shared" ca="1" si="0"/>
        <v>45992.355029166669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45992.355029166669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45992.355029166669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45992.355029166669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45992.355029166669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45992.355029166669</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45992.355029166669</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45992.355029166669</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45992.355029166669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45992.355029166669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45992.355029166669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45992.355029166669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45992.355029166669</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45992.355029166669</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45992.355029166669</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45992.355029166669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45992.355029166669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45992.355029166669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45992.355029166669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45992.355029166669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45992.355029166669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45992.355029166669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45992.355029166669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45992.355029166669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45992.355029166669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45992.355029166669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45992.355029166669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45992.355029166669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45992.355029166669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45992.355029166669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45992.355029166669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45992.355029166669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45992.355029166669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45992.355029166669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45992.355029166669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45992.355029166669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45992.355029166669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45992.355029166669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45992.355029166669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45992.355029166669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45992.355029166669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45992.355029166669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45992.355029166669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45992.355029166669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45992.355029166669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45992.355029166669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45992.355029166669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45992.355029166669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45992.355029166669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45992.355029166669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45992.355029166669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45992.355029166669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45992.355029166669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45992.355029166669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45992.355029166669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45992.355029166669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45992.355029166669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45992.355029166669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45992.355029166669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45992.355029166669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45992.355029166669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45992.355029166669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45992.355029166669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45992.355029166669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45992.355029166669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45992.355029166669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45992.355029166669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45992.355029166669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45992.355029166669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45992.355029166669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45992.355029166669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45992.355029166669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45992.355029166669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45992.355029166669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45992.355029166669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45992.355029166669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45992.355029166669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45992.355029166669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45992.355029166669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45992.355029166669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45992.355029166669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45992.355029166669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45992.355029166669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45992.355029166669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45992.355029166669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45992.355029166669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45992.355029166669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45992.355029166669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45992.355029166669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45992.355029166669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45992.355029166669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45992.355029166669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45992.355029166669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45992.355029166669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45992.355029166669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45992.355029166669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45992.355029166669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45992.355029166669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45992.355029166669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45992.355029166669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45992.355029166669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45992.355029166669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45992.355029166669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45992.355029166669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45992.355029166669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45992.355029166669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45992.355029166669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45992.355029166669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45992.355029166669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45992.355029166669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45992.355029166669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45992.355029166669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45992.355029166669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45992.355029166669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45992.355029166669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45992.355029166669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45992.355029166669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45992.355029166669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45992.355029166669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45992.355029166669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45992.355029166669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45992.355029166669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45992.355029166669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45992.355029166669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45992.355029166669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45992.355029166669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45992.355029166669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45992.355029166669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45992.355029166669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45992.355029166669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45992.355029166669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45992.355029166669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45992.355029166669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45992.355029166669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45992.355029166669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45992.355029166669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45992.355029166669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45992.355029166669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45992.355029166669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45992.355029166669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45992.355029166669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45992.355029166669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45992.355029166669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45992.355029166669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45992.355029166669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45992.355029166669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45992.355029166669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45992.355029166669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45992.355029166669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45992.355029166669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45992.355029166669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45992.355029166669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45992.355029166669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45992.355029166669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45992.355029166669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45992.355029166669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45992.355029166669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45992.355029166669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45992.355029166669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45992.355029166669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45992.355029166669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45992.355029166669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45992.355029166669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45992.355029166669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45992.355029166669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45992.355029166669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45992.355029166669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45992.355029166669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45992.355029166669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45992.355029166669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45992.355029166669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45992.355029166669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45992.355029166669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45992.355029166669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45992.355029166669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45992.355029166669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45992.355029166669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45992.355029166669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45992.355029166669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45992.355029166669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45992.355029166669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45992.355029166669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45992.355029166669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45992.355029166669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45992.355029166669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45992.355029166669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45992.355029166669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45992.355029166669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45992.355029166669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45992.355029166669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45992.355029166669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45992.355029166669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45992.355029166669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45992.355029166669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45992.355029166669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45992.355029166669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45992.355029166669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45992.355029166669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45992.355029166669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45992.355029166669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45992.355029166669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45992.355029166669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45992.355029166669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45992.355029166669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45992.355029166669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45992.355029166669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45992.355029166669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45992.355029166669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45992.355029166669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45992.355029166669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45992.355029166669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45992.355029166669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45992.355029166669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45992.355029166669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45992.355029166669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45992.355029166669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45992.355029166669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45992.355029166669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45992.355029166669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45992.355029166669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45992.355029166669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45992.355029166669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45992.355029166669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45992.355029166669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45992.355029166669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45992.355029166669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45992.355029166669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45992.355029166669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45992.355029166669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45992.355029166669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45992.355029166669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45992.355029166669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45992.355029166669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45992.355029166669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45992.355029166669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45992.355029166669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45992.355029166669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45992.355029166669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45992.355029166669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45992.355029166669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45992.355029166669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45992.355029166669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45992.355029166669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45992.355029166669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45992.355029166669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45992.355029166669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45992.355029166669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45992.355029166669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45992.355029166669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45992.355029166669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45992.355029166669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45992.355029166669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45992.355029166669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45992.355029166669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45992.355029166669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45992.355029166669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45992.355029166669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45992.355029166669</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100.52296898148052</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39185</v>
      </c>
      <c r="F3" s="38">
        <v>45926.188877314817</v>
      </c>
      <c r="G3" s="105">
        <f t="shared" ref="G3" ca="1" si="0">IFERROR(NOW()-F3,"")</f>
        <v>66.166151851852192</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39185</v>
      </c>
      <c r="F4" s="107">
        <v>45948.661111111112</v>
      </c>
      <c r="G4" s="108">
        <f t="shared" ref="G4" ca="1" si="1">IFERROR(NOW()-F4,"")</f>
        <v>43.693918055556423</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10.981730555555259</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0.23189259259379469</v>
      </c>
      <c r="H6" s="38">
        <v>45992.1175</v>
      </c>
      <c r="I6" s="37" t="str">
        <f>IFERROR(VLOOKUP(D6,DB!A:F,6,0),"")</f>
        <v>Generator-SG</v>
      </c>
      <c r="J6" s="37" t="str">
        <f>IFERROR(VLOOKUP(D6,DB!A:G,7,0),"")</f>
        <v>Vandalized</v>
      </c>
      <c r="K6" s="37" t="s">
        <v>39217</v>
      </c>
      <c r="L6" s="37" t="str">
        <f>IFERROR(VLOOKUP(D6,DB!A:I,9,0),"")</f>
        <v>Latis</v>
      </c>
    </row>
    <row r="7" spans="1:13">
      <c r="A7" s="37"/>
      <c r="B7" s="37" t="str">
        <f>IFERROR(VLOOKUP(D7,DB!A:K,11,0),"")</f>
        <v/>
      </c>
      <c r="C7" s="37"/>
      <c r="D7" s="37"/>
      <c r="E7" s="37"/>
      <c r="F7" s="38"/>
      <c r="G7" s="135">
        <f ca="1">IFERROR(NOW()-F7,"")</f>
        <v>45992.355029166669</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45992.355029166669</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45992.355029166669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45992.355029166669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45992.355029166669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45992.355029166669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45992.355029166669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45992.355029166669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45992.355029166669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45992.355029166669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45992.355029166669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45992.355029166669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45992.355029166669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45992.355029166669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45992.355029166669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45992.355029166669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45992.355029166669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45992.355029166669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45992.355029166669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45992.355029166669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45992.355029166669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45992.355029166669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45992.355029166669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45992.355029166669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45992.355029166669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45992.355029166669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45992.355029166669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45992.355029166669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45992.355029166669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45992.355029166669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45992.355029166669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45992.355029166669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45992.355029166669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45992.355029166669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45992.355029166669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45992.355029166669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45992.355029166669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45992.355029166669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45992.355029166669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45992.355029166669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45992.355029166669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45992.355029166669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45992.355029166669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45992.355029166669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45992.355029166669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45992.355029166669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45992.355029166669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45992.355029166669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45992.355029166669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45992.355029166669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45992.355029166669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45992.355029166669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45992.355029166669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45992.355029166669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45992.355029166669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45992.355029166669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45992.355029166669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45992.355029166669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45992.355029166669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45992.355029166669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45992.355029166669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45992.355029166669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45992.355029166669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45992.355029166669</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45992.355029166669</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36958</v>
      </c>
      <c r="E2" s="106" t="s">
        <v>39106</v>
      </c>
      <c r="F2" s="121">
        <v>45992.318229166667</v>
      </c>
      <c r="G2" s="72">
        <f ca="1">IFERROR(NOW()-F2,"-")</f>
        <v>3.6800000001676381E-2</v>
      </c>
      <c r="H2" s="121">
        <v>45992.312511574077</v>
      </c>
      <c r="I2" s="119" t="str">
        <f>IFERROR(VLOOKUP(D2,DB!A:F,6,0),"")</f>
        <v>SCECO</v>
      </c>
      <c r="J2" s="119" t="str">
        <f>IFERROR(VLOOKUP(D2,DB!A:G,7,0),"")</f>
        <v>Vandalized</v>
      </c>
      <c r="K2" s="122" t="s">
        <v>39219</v>
      </c>
      <c r="L2" s="137" t="str">
        <f>IFERROR(VLOOKUP(D2,DB!A:I,9,0),"")</f>
        <v>Latis</v>
      </c>
    </row>
    <row r="3" spans="1:16382" ht="31.5" customHeight="1">
      <c r="A3" s="118"/>
      <c r="B3" s="119" t="str">
        <f>IFERROR(VLOOKUP(D3,DB!A:K,11,0),"")</f>
        <v/>
      </c>
      <c r="C3" s="120"/>
      <c r="D3" s="119"/>
      <c r="E3" s="106"/>
      <c r="F3" s="121"/>
      <c r="G3" s="72">
        <f ca="1">IFERROR(NOW()-F3,"-")</f>
        <v>45992.355029166669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45992.355029166669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45992.355029166669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45992.355029166669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45992.355029166669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45992.355029166669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45992.355029166669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45992.355029166669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45992.355029166669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45992.355029166669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45992.355029166669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45992.355029166669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45992.355029166669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45992.355029166669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45992.355029166669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45992.355029166669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45992.355029166669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45992.355029166669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45992.355029166669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45992.355029166669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45992.355029166669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45992.355029166669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45992.355029166669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45992.355029166669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45992.355029166669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45992.355029166669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45992.355029166669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45992.355029166669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45992.355029166669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45992.355029166669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45992.355029166669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45992.355029166669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45992.355029166669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45992.355029166669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45992.355029166669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45992.355029166669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45992.355029166669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45992.355029166669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45992.355029166669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45992.355029166669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45992.355029166669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45992.355029166669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45992.355029166669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45992.355029166669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45992.355029166669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45992.355029166669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45992.355029166669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45992.355029166669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45992.355029166669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45992.355029166669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45992.355029166669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45992.355029166669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45992.355029166669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45992.355029166669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45992.355029166669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45992.355029166669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45992.355029166669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45992.355029166669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45992.355029166669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45992.355029166669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45992.355029166669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45992.355029166669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45992.355029166669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45992.355029166669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45992.355029166669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45992.355029166669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45992.355029166669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45992.355029166669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45992.355029166669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45992.355029166669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45992.355029166669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45992.355029166669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45992.355029166669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45992.355029166669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45992.355029166669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45992.355029166669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45992.355029166669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45992.355029166669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45992.355029166669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45992.355029166669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45992.355029166669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45992.355029166669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45992.355029166669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45992.355029166669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45992.355029166669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45992.355029166669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45992.355029166669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45992.355029166669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45992.355029166669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45992.355029166669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45992.355029166669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45992.355029166669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45992.355029166669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45992.355029166669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45992.355029166669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45992.355029166669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45992.355029166669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45992.355029166669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45992.355029166669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45992.355029166669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45992.355029166669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45992.355029166669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45992.355029166669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45992.355029166669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45992.355029166669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45992.355029166669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45992.355029166669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45992.355029166669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45992.355029166669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45992.355029166669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45992.355029166669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45992.355029166669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45992.355029166669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45992.355029166669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45992.355029166669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45992.355029166669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45992.355029166669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45992.355029166669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45992.355029166669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45992.355029166669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45992.355029166669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45992.355029166669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45992.355029166669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45992.355029166669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45992.355029166669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45992.355029166669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45992.355029166669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45992.355029166669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45992.355029166669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45992.355029166669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45992.355029166669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45992.355029166669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45992.355029166669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45992.355029166669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45992.355029166669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45992.355029166669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45992.355029166669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45992.355029166669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45992.355029166669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45992.355029166669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45992.355029166669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45992.355029166669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45992.355029166669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45992.355029166669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45992.355029166669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45992.355029166669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45992.355029166669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45992.355029166669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45992.355029166669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45992.355029166669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45992.355029166669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45992.355029166669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45992.355029166669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45992.355029166669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45992.355029166669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45992.355029166669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45992.355029166669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45992.355029166669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45992.355029166669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45992.355029166669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45992.355029166669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45992.355029166669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45992.355029166669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45992.355029166669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45992.355029166669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45992.355029166669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45992.355029166669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45992.355029166669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45992.355029166669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45992.355029166669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45992.355029166669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45992.355029166669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45992.355029166669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45992.355029166669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45992.355029166669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45992.355029166669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45992.355029166669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45992.355029166669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45992.355029166669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45992.355029166669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45992.355029166669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45992.355029166669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45992.355029166669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45992.355029166669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45992.355029166669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45992.355029166669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45992.355029166669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45992.355029166669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45992.355029166669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45992.355029166669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45992.355029166669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45992.355029166669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45992.355029166669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45992.355029166669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45992.355029166669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45992.355029166669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45992.355029166669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45992.355029166669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45992.355029166669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45992.355029166669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45992.355029166669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45992.355029166669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45992.355029166669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45992.355029166669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45992.355029166669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45992.355029166669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45992.355029166669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45992.355029166669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45992.355029166669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45992.355029166669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45992.355029166669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45992.355029166669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45992.355029166669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45992.355029166669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45992.355029166669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45992.355029166669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45992.355029166669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45992.355029166669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45992.355029166669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45992.355029166669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45992.355029166669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45992.355029166669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45992.355029166669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45992.355029166669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45992.355029166669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45992.355029166669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45992.355029166669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45992.355029166669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45992.355029166669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45992.355029166669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45992.355029166669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45992.355029166669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45992.355029166669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45992.355029166669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45992.355029166669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45992.355029166669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45992.355029166669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45992.355029166669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45992.355029166669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45992.355029166669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45992.355029166669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45992.355029166669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45992.355029166669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45992.355029166669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45992.355029166669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45992.355029166669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45992.355029166669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45992.355029166669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45992.355029166669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45992.355029166669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45992.355029166669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45992.355029166669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45992.355029166669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45992.355029166669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45992.355029166669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45992.355029166669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45992.355029166669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45992.355029166669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45992.355029166669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45992.355029166669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45992.355029166669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45992.355029166669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45992.355029166669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45992.355029166669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45992.355029166669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45992.355029166669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45992.355029166669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45992.355029166669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45992.355029166669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45992.355029166669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45992.355029166669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45992.355029166669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45992.355029166669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45992.355029166669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45992.355029166669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45992.355029166669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45992.355029166669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45992.355029166669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45992.355029166669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45992.355029166669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45992.355029166669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45992.355029166669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45992.355029166669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45992.355029166669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45992.355029166669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45992.355029166669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45992.355029166669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45992.355029166669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45992.355029166669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45992.355029166669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45992.355029166669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45992.355029166669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45992.355029166669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45992.355029166669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45992.355029166669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45992.355029166669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45992.355029166669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45992.355029166669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45992.355029166669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45992.355029166669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45992.355029166669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45992.355029166669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45992.355029166669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45992.355029166669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45992.355029166669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45992.355029166669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45992.355029166669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45992.355029166669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45992.355029166669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45992.355029166669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45992.355029166669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45992.355029166669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45992.355029166669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45992.355029166669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45992.355029166669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45992.355029166669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45992.355029166669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45992.355029166669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45992.355029166669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45992.355029166669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45992.355029166669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45992.355029166669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45992.355029166669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45992.355029166669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45992.355029166669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45992.355029166669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45992.355029166669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45992.355029166669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45992.355029166669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45992.355029166669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45992.355029166669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45992.355029166669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45992.355029166669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45992.355029166669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45992.355029166669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45992.355029166669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45992.355029166669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45992.355029166669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45992.355029166669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45992.355029166669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45992.355029166669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45992.355029166669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45992.355029166669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45992.355029166669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45992.355029166669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45992.355029166669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45992.355029166669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45992.355029166669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45992.355029166669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45992.355029166669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45992.355029166669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45992.355029166669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45992.355029166669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45992.355029166669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45992.355029166669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45992.355029166669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45992.355029166669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45992.355029166669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45992.355029166669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45992.355029166669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45992.355029166669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45992.355029166669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45992.355029166669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45992.355029166669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45992.355029166669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45992.355029166669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45992.355029166669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45992.355029166669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45992.355029166669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45992.355029166669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45992.355029166669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45992.355029166669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45992.355029166669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45992.355029166669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45992.355029166669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45992.355029166669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45992.355029166669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45992.355029166669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45992.355029166669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45992.355029166669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45992.355029166669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45992.355029166669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45992.355029166669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45992.355029166669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45992.355029166669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45992.355029166669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45992.355029166669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45992.355029166669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45992.355029166669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45992.355029166669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45992.355029166669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45992.355029166669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45992.355029166669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45992.355029166669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45992.355029166669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45992.355029166669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45992.355029166669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45992.355029166669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45992.355029166669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45992.355029166669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45992.355029166669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45992.355029166669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45992.355029166669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45992.355029166669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45992.355029166669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45992.355029166669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45992.355029166669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45992.355029166669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45992.355029166669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45992.355029166669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45992.355029166669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45992.355029166669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45992.355029166669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45992.355029166669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45992.355029166669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45992.355029166669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45992.355029166669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45992.355029166669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45992.355029166669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45992.355029166669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45992.355029166669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45992.355029166669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45992.355029166669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45992.355029166669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45992.355029166669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45992.355029166669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45992.355029166669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45992.355029166669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45992.355029166669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45992.355029166669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45992.355029166669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45992.355029166669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45992.355029166669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45992.355029166669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45992.355029166669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45992.355029166669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45992.355029166669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45992.355029166669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45992.355029166669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45992.355029166669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45992.355029166669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45992.355029166669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45992.355029166669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45992.355029166669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45992.355029166669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45992.355029166669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45992.355029166669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45992.355029166669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45992.355029166669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45992.355029166669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45992.355029166669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45992.355029166669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45992.355029166669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45992.355029166669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45992.355029166669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45992.355029166669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45992.355029166669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45992.355029166669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45992.355029166669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45992.355029166669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45992.355029166669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45992.355029166669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45992.355029166669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45992.355029166669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45992.355029166669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45992.355029166669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45992.355029166669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45992.355029166669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45992.355029166669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45992.355029166669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45992.355029166669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45992.355029166669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45992.355029166669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45992.355029166669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45992.355029166669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45992.355029166669</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45992.355029166669</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2025-12-01T05:31:26Z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