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409" documentId="13_ncr:1_{F6CB121F-512D-4AA6-A0C1-0FB36C537598}" xr6:coauthVersionLast="47" xr6:coauthVersionMax="47" xr10:uidLastSave="{EE817E7F-1263-4FA7-810F-A76EDCB42ABA}"/>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<sst xmlns="http://schemas.openxmlformats.org/spreadsheetml/2006/main" count="179016" uniqueCount="39100">
  <si>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</si>
  <si>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</si>
  <si>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</si>
  <si>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</si>
  <si>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</si>
  <si>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</si>
  <si>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</si>
  <si>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</si>
  <si>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</si>
  <si>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</si>
  <si>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</si>
  <si>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</si>
  <si>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</si>
  <si>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</si>
  <si>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</si>
  <si>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</si>
  <si>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</si>
  <si>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</si>
  <si>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</si>
  <si>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</si>
  <si>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</si>
  <si>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</si>
  <si>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</si>
  <si>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</si>
  <si>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</si>
  <si>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</si>
  <si>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</si>
  <si>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</si>
  <si>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</si>
  <si>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</si>
  <si>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</si>
  <si>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</si>
  <si>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</si>
  <si>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</si>
  <si>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</si>
  <si>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</si>
  <si>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</si>
  <si>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</si>
  <si>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</si>
  <si>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</si>
  <si>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</si>
  <si>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</si>
  <si>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</si>
  <si>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</si>
  <si>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</si>
  <si>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</si>
  <si>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</si>
  <si>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</si>
  <si>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</si>
  <si>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</si>
  <si>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</si>
  <si>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</si>
  <si>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</si>
  <si>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</si>
  <si>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</si>
  <si>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</si>
  <si>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</si>
  <si>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</si>
  <si>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</si>
  <si>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</si>
  <si>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</si>
  <si>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</si>
  <si>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</si>
  <si>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</si>
  <si>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</si>
  <si>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</si>
  <si>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</si>
  <si>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</si>
  <si>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</si>
  <si>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</si>
  <si>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</si>
  <si>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</si>
  <si>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</si>
  <si>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</si>
  <si>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</si>
  <si>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</si>
  <si>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</si>
  <si>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</si>
  <si>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</si>
  <si>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</si>
  <si>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</si>
  <si>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</si>
  <si>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</si>
  <si>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</si>
  <si>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</si>
  <si>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</si>
  <si>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</si>
  <si>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</si>
  <si>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</si>
  <si>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</si>
  <si>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</si>
  <si>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</si>
  <si>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</si>
  <si>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</si>
  <si>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</si>
  <si>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</si>
  <si>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</si>
  <si>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</si>
  <si>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</si>
  <si>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</si>
  <si>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</si>
  <si>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</si>
  <si>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</si>
  <si>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</si>
  <si>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</si>
  <si>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</si>
  <si>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</si>
  <si>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</si>
  <si>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</si>
  <si>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</si>
  <si>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</si>
  <si>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</si>
  <si>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</si>
  <si>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</si>
  <si>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</si>
  <si>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</si>
  <si>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</si>
  <si>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</si>
  <si>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</si>
  <si>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</si>
  <si>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</si>
  <si>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</si>
  <si>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</si>
  <si>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</si>
  <si>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</si>
  <si>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</si>
  <si>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</si>
  <si>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</si>
  <si>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</si>
  <si>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</si>
  <si>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</si>
  <si>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</si>
  <si>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</si>
  <si>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</si>
  <si>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</si>
  <si>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</si>
  <si>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</si>
  <si>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</si>
  <si>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</si>
  <si>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</si>
  <si>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</si>
  <si>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</si>
  <si>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</si>
  <si>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</si>
  <si>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</si>
  <si>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</si>
  <si>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</si>
  <si>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</si>
  <si>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</si>
  <si>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</si>
  <si>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</si>
  <si>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</si>
  <si>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</si>
  <si>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</si>
  <si>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</si>
  <si>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</si>
  <si>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</si>
  <si>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</si>
  <si>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</si>
  <si>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</si>
  <si>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</si>
  <si>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</si>
  <si>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</si>
  <si>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</si>
  <si>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</si>
  <si>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</si>
  <si>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</si>
  <si>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</si>
  <si>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</si>
  <si>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</si>
  <si>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</si>
  <si>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</si>
  <si>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</si>
  <si>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</si>
  <si>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</si>
  <si>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</si>
  <si>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</si>
  <si>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</si>
  <si>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</si>
  <si>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</si>
  <si>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</si>
  <si>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</si>
  <si>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</si>
  <si>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</si>
  <si>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</si>
  <si>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</si>
  <si>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</si>
  <si>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</si>
  <si>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</si>
  <si>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</si>
  <si>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</si>
  <si>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</si>
  <si>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</si>
  <si>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</si>
  <si>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</si>
  <si>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</si>
  <si>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</si>
  <si>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</si>
  <si>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</si>
  <si>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</si>
  <si>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</si>
  <si>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</si>
  <si>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</si>
  <si>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</si>
  <si>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</si>
  <si>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</si>
  <si>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</si>
  <si>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</si>
  <si>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</si>
  <si>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</si>
  <si>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</si>
  <si>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</si>
  <si>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</si>
  <si>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</si>
  <si>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</si>
  <si>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</si>
  <si>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</si>
  <si>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</si>
  <si>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</si>
  <si>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</si>
  <si>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</si>
  <si>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</si>
  <si>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</si>
  <si>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</si>
  <si>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</si>
  <si>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</si>
  <si>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</si>
  <si>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</si>
  <si>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</si>
  <si>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</si>
  <si>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</si>
  <si>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</si>
  <si>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</si>
  <si>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</si>
  <si>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</si>
  <si>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</si>
  <si>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</si>
  <si>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</si>
  <si>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</si>
  <si>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</si>
  <si>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</si>
  <si>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</si>
  <si>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</si>
  <si>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</si>
  <si>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</si>
  <si>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</si>
  <si>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</si>
  <si>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</si>
  <si>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</si>
  <si>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</si>
  <si>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</si>
  <si>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</si>
  <si>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</si>
  <si>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</si>
  <si>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</si>
  <si>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</si>
  <si>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</si>
  <si>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</si>
  <si>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</si>
  <si>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</si>
  <si>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</si>
  <si>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</si>
  <si>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</si>
  <si>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</si>
  <si>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</si>
  <si>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</si>
  <si>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</si>
  <si>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</si>
  <si>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</si>
  <si>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</si>
  <si>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</si>
  <si>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</si>
  <si>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</si>
  <si>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</si>
  <si>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</si>
  <si>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</si>
  <si>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</si>
  <si>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</si>
  <si>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</si>
  <si>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</si>
  <si>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</si>
  <si>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</si>
  <si>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</si>
  <si>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</si>
  <si>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</si>
  <si>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</si>
  <si>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</si>
  <si>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</si>
  <si>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</si>
  <si>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</si>
  <si>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</si>
  <si>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</si>
  <si>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</si>
  <si>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</si>
  <si>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</si>
  <si>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</si>
  <si>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</si>
  <si>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</si>
  <si>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</si>
  <si>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</si>
  <si>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</si>
  <si>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</si>
  <si>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</si>
  <si>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</si>
  <si>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</si>
  <si>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</si>
  <si>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</si>
  <si>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</si>
  <si>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</si>
  <si>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</si>
  <si>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</si>
  <si>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</si>
  <si>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</si>
  <si>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</si>
  <si>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</si>
  <si>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</si>
  <si>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</si>
  <si>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</si>
  <si>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</si>
  <si>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</si>
  <si>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</si>
  <si>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</si>
  <si>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</si>
  <si>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</si>
  <si>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</si>
  <si>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</si>
  <si>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</si>
  <si>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</si>
  <si>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</si>
  <si>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</si>
  <si>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</si>
  <si>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</si>
  <si>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</si>
  <si>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</si>
  <si>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</si>
  <si>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</si>
  <si>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</si>
  <si>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</si>
  <si>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</si>
  <si>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</si>
  <si>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</si>
  <si>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</si>
  <si>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</si>
  <si>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</si>
  <si>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</si>
  <si>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</si>
  <si>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</si>
  <si>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</si>
  <si>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</si>
  <si>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</si>
  <si>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</si>
  <si>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</si>
  <si>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</si>
  <si>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</si>
  <si>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</si>
  <si>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</si>
  <si>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</si>
  <si>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</si>
  <si>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</si>
  <si>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</si>
  <si>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</si>
  <si>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</si>
  <si>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</si>
  <si>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</si>
  <si>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</si>
  <si>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</si>
  <si>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</si>
  <si>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</si>
  <si>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</si>
  <si>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</si>
  <si>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</si>
  <si>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</si>
  <si>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</si>
  <si>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</si>
  <si>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</si>
  <si>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</si>
  <si>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</si>
  <si>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</si>
  <si>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</si>
  <si>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</si>
  <si>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</si>
  <si>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</si>
  <si>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</si>
  <si>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</si>
  <si>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</si>
  <si>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</si>
  <si>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</si>
  <si>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</si>
  <si>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</si>
  <si>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</si>
  <si>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</si>
  <si>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</si>
  <si>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</si>
  <si>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</si>
  <si>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</si>
  <si>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</si>
  <si>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</si>
  <si>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</si>
  <si>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</si>
  <si>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</si>
  <si>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</si>
  <si>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</si>
  <si>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</si>
  <si>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</si>
  <si>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</si>
  <si>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</si>
  <si>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</si>
  <si>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</si>
  <si>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</si>
  <si>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</si>
  <si>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</si>
  <si>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</si>
  <si>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</si>
  <si>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</si>
  <si>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</si>
  <si>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</si>
  <si>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</si>
  <si>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</si>
  <si>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</si>
  <si>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</si>
  <si>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</si>
  <si>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</si>
  <si>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</si>
  <si>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</si>
  <si>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</si>
  <si>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</si>
  <si>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</si>
  <si>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</si>
  <si>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</si>
  <si>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</si>
  <si>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</si>
  <si>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</si>
  <si>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</si>
  <si>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</si>
  <si>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</si>
  <si>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</si>
  <si>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</si>
  <si>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</si>
  <si>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</si>
  <si>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</si>
  <si>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</si>
  <si>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</si>
  <si>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</si>
  <si>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</si>
  <si>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</si>
  <si>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</si>
  <si>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</si>
  <si>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</si>
  <si>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</si>
  <si>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</si>
  <si>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</si>
  <si>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</si>
  <si>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</si>
  <si>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</si>
  <si>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</si>
  <si>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</si>
  <si>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</si>
  <si>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</si>
  <si>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</si>
  <si>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</si>
  <si>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</si>
  <si>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</si>
  <si>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</si>
  <si>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</si>
  <si>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</si>
  <si>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</si>
  <si>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</si>
  <si>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</si>
  <si>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</si>
  <si>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</si>
  <si>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</si>
  <si>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</si>
  <si>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</si>
  <si>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</si>
  <si>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</si>
  <si>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</si>
  <si>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</si>
  <si>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</si>
  <si>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</si>
  <si>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</si>
  <si>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</si>
  <si>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</si>
  <si>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</si>
  <si>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</si>
  <si>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</si>
  <si>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</si>
  <si>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</si>
  <si>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</si>
  <si>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</si>
  <si>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</si>
  <si>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</si>
  <si>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</si>
  <si>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</si>
  <si>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</si>
  <si>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</si>
  <si>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</si>
  <si>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</si>
  <si>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</si>
  <si>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</si>
  <si>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</si>
  <si>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</si>
  <si>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</si>
  <si>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</si>
  <si>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</si>
  <si>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</si>
  <si>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</si>
  <si>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</si>
  <si>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</si>
  <si>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</si>
  <si>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</si>
  <si>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</si>
  <si>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</si>
  <si>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</si>
  <si>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</si>
  <si>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</si>
  <si>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</si>
  <si>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</si>
  <si>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</si>
  <si>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</si>
  <si>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</si>
  <si>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</si>
  <si>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</si>
  <si>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</si>
  <si>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</si>
  <si>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</si>
  <si>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</si>
  <si>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</si>
  <si>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</si>
  <si>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</si>
  <si>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</si>
  <si>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</si>
  <si>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</si>
  <si>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</si>
  <si>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</si>
  <si>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</si>
  <si>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</si>
  <si>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</si>
  <si>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</si>
  <si>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</si>
  <si>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</si>
  <si>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</si>
  <si>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</si>
  <si>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</si>
  <si>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</si>
  <si>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</si>
  <si>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</si>
  <si>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</si>
  <si>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</si>
  <si>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</si>
  <si>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</si>
  <si>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</si>
  <si>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</si>
  <si>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</si>
  <si>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</si>
  <si>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</si>
  <si>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</si>
  <si>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</si>
  <si>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</si>
  <si>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</si>
  <si>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</si>
  <si>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</si>
  <si>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</si>
  <si>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</si>
  <si>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</si>
  <si>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</si>
  <si>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</si>
  <si>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</si>
  <si>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</si>
  <si>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</si>
  <si>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</si>
  <si>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</si>
  <si>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</si>
  <si>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</si>
  <si>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</si>
  <si>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</si>
  <si>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</si>
  <si>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</si>
  <si>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</si>
  <si>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</si>
  <si>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</si>
  <si>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</si>
  <si>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</si>
  <si>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</si>
  <si>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</si>
  <si>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</si>
  <si>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</si>
  <si>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</si>
  <si>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</si>
  <si>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</si>
  <si>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</si>
  <si>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</si>
  <si>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</si>
  <si>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</si>
  <si>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</si>
  <si>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</si>
  <si>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</si>
  <si>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</si>
  <si>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</si>
  <si>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</si>
  <si>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</si>
  <si>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</si>
  <si>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</si>
  <si>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</si>
  <si>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</si>
  <si>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</si>
  <si>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</si>
  <si>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</si>
  <si>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</si>
  <si>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</si>
  <si>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</si>
  <si>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</si>
  <si>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</si>
  <si>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</si>
  <si>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</si>
  <si>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</si>
  <si>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</si>
  <si>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</si>
  <si>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</si>
  <si>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</si>
  <si>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</si>
  <si>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</si>
  <si>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</si>
  <si>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</si>
  <si>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</si>
  <si>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</si>
  <si>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</si>
  <si>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</si>
  <si>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</si>
  <si>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</si>
  <si>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</si>
  <si>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</si>
  <si>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</si>
  <si>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</si>
  <si>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</si>
  <si>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</si>
  <si>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</si>
  <si>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</si>
  <si>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</si>
  <si>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</si>
  <si>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</si>
  <si>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</si>
  <si>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</si>
  <si>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</si>
  <si>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</si>
  <si>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</si>
  <si>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</si>
  <si>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</si>
  <si>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</si>
  <si>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</si>
  <si>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</si>
  <si>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</si>
  <si>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</si>
  <si>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</si>
  <si>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</si>
  <si>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</si>
  <si>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</si>
  <si>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</si>
  <si>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</si>
  <si>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</si>
  <si>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</si>
  <si>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</si>
  <si>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</si>
  <si>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</si>
  <si>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</si>
  <si>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</si>
  <si>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</si>
  <si>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</si>
  <si>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</si>
  <si>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</si>
  <si>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</si>
  <si>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</si>
  <si>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</si>
  <si>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</si>
  <si>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</si>
  <si>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</si>
  <si>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</si>
  <si>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</si>
  <si>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</si>
  <si>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</si>
  <si>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</si>
  <si>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</si>
  <si>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</si>
  <si>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</si>
  <si>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</si>
  <si>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</si>
  <si>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</si>
  <si>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</si>
  <si>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</si>
  <si>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</si>
  <si>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</si>
  <si>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</si>
  <si>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</si>
  <si>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</si>
  <si>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</si>
  <si>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</si>
  <si>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</si>
  <si>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</si>
  <si>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</si>
  <si>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</si>
  <si>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</si>
  <si>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</si>
  <si>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</si>
  <si>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</si>
  <si>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</si>
  <si>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</si>
  <si>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</si>
  <si>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</si>
  <si>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</si>
  <si>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</si>
  <si>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</si>
  <si>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</si>
  <si>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</si>
  <si>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</si>
  <si>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</si>
  <si>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</si>
  <si>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</si>
  <si>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</si>
  <si>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</si>
  <si>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</si>
  <si>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</si>
  <si>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</si>
  <si>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</si>
  <si>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</si>
  <si>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</si>
  <si>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</si>
  <si>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</si>
  <si>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</si>
  <si>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</si>
  <si>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</si>
  <si>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</si>
  <si>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</si>
  <si>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</si>
  <si>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</si>
  <si>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</si>
  <si>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</si>
  <si>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</si>
  <si>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</si>
  <si>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</si>
  <si>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</si>
  <si>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</si>
  <si>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</si>
  <si>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</si>
  <si>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</si>
  <si>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</si>
  <si>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</si>
  <si>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</si>
  <si>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</si>
  <si>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</si>
  <si>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</si>
  <si>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</si>
  <si>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</si>
  <si>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</si>
  <si>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</si>
  <si>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</si>
  <si>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</si>
  <si>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</si>
  <si>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</si>
  <si>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</si>
  <si>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</si>
  <si>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</si>
  <si>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</si>
  <si>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</si>
  <si>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</si>
  <si>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</si>
  <si>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</si>
  <si>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</si>
  <si>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</si>
  <si>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</si>
  <si>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</si>
  <si>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</si>
  <si>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</si>
  <si>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</si>
  <si>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</si>
  <si>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</si>
  <si>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</si>
  <si>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</si>
  <si>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</si>
  <si>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</si>
  <si>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</si>
  <si>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</si>
  <si>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</si>
  <si>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</si>
  <si>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</si>
  <si>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</si>
  <si>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</si>
  <si>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</si>
  <si>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</si>
  <si>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</si>
  <si>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</si>
  <si>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</si>
  <si>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</si>
  <si>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</si>
  <si>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</si>
  <si>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</si>
  <si>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</si>
  <si>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</si>
  <si>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</si>
  <si>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</si>
  <si>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</si>
  <si>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</si>
  <si>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</si>
  <si>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</si>
  <si>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</si>
  <si>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</si>
  <si>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</si>
  <si>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</si>
  <si>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</si>
  <si>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</si>
  <si>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</si>
  <si>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</si>
  <si>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</si>
  <si>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</si>
  <si>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</si>
  <si>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</si>
  <si>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</si>
  <si>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</si>
  <si>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</si>
  <si>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</si>
  <si>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</si>
  <si>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</si>
  <si>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</si>
  <si>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</si>
  <si>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</si>
  <si>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</si>
  <si>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</si>
  <si>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</si>
  <si>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</si>
  <si>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</si>
  <si>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</si>
  <si>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</si>
  <si>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</si>
  <si>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</si>
  <si>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</si>
  <si>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</si>
  <si>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</si>
  <si>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</si>
  <si>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</si>
  <si>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</si>
  <si>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</si>
  <si>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</si>
  <si>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</si>
  <si>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</si>
  <si>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</si>
  <si>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</si>
  <si>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</si>
  <si>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</si>
  <si>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</si>
  <si>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</si>
  <si>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</si>
  <si>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</si>
  <si>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</si>
  <si>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</si>
  <si>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</si>
  <si>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</si>
  <si>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</si>
  <si>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</si>
  <si>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</si>
  <si>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</si>
  <si>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</si>
  <si>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</si>
  <si>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</si>
  <si>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</si>
  <si>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</si>
  <si>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</si>
  <si>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</si>
  <si>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</si>
  <si>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</si>
  <si>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</si>
  <si>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</si>
  <si>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</si>
  <si>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</si>
  <si>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</si>
  <si>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</si>
  <si>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</si>
  <si>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</si>
  <si>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</si>
  <si>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</si>
  <si>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</si>
  <si>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</si>
  <si>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</si>
  <si>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</si>
  <si>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</si>
  <si>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</si>
  <si>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</si>
  <si>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</si>
  <si>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</si>
  <si>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</si>
  <si>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</si>
  <si>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</si>
  <si>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</si>
  <si>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</si>
  <si>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</si>
  <si>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</si>
  <si>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</si>
  <si>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</si>
  <si>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</si>
  <si>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</si>
  <si>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</si>
  <si>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</si>
  <si>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</si>
  <si>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</si>
  <si>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</si>
  <si>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</si>
  <si>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</si>
  <si>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</si>
  <si>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</si>
  <si>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</si>
  <si>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</si>
  <si>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</si>
  <si>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</si>
  <si>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</si>
  <si>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</si>
  <si>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</si>
  <si>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</si>
  <si>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</si>
  <si>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</si>
  <si>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</si>
  <si>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</si>
  <si>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</si>
  <si>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</si>
  <si>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</si>
  <si>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</si>
  <si>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</si>
  <si>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</si>
  <si>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</si>
  <si>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</si>
  <si>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</si>
  <si>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</si>
  <si>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</si>
  <si>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</si>
  <si>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</si>
  <si>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</si>
  <si>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</si>
  <si>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</si>
  <si>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</si>
  <si>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</si>
  <si>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</si>
  <si>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</si>
  <si>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</si>
  <si>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</si>
  <si>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</si>
  <si>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</si>
  <si>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</si>
  <si>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</si>
  <si>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</si>
  <si>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</si>
  <si>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</si>
  <si>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</si>
  <si>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</si>
  <si>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</si>
  <si>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</si>
  <si>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</si>
  <si>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</si>
  <si>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</si>
  <si>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</si>
  <si>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</si>
  <si>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</si>
  <si>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</si>
  <si>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</si>
  <si>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</si>
  <si>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</si>
  <si>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</si>
  <si>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</si>
  <si>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</si>
  <si>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</si>
  <si>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</si>
  <si>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</si>
  <si>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</si>
  <si>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</si>
  <si>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</si>
  <si>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</si>
  <si>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</si>
  <si>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</si>
  <si>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</si>
  <si>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</si>
  <si>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</si>
  <si>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</si>
  <si>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</si>
  <si>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</si>
  <si>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</si>
  <si>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</si>
  <si>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</si>
  <si>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</si>
  <si>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</si>
  <si>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</si>
  <si>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</si>
  <si>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</si>
  <si>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</si>
  <si>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</si>
  <si>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</si>
  <si>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</si>
  <si>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</si>
  <si>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</si>
  <si>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</si>
  <si>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</si>
  <si>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</si>
  <si>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</si>
  <si>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</si>
  <si>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</si>
  <si>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</si>
  <si>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</si>
  <si>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</si>
  <si>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</si>
  <si>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</si>
  <si>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</si>
  <si>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</si>
  <si>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</si>
  <si>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</si>
  <si>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</si>
  <si>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</si>
  <si>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</si>
  <si>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</si>
  <si>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</si>
  <si>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</si>
  <si>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</si>
  <si>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</si>
  <si>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</si>
  <si>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</si>
  <si>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</si>
  <si>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</si>
  <si>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</si>
  <si>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</si>
  <si>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</si>
  <si>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</si>
  <si>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</si>
  <si>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</si>
  <si>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</si>
  <si>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</si>
  <si>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</si>
  <si>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</si>
  <si>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</si>
  <si>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</si>
  <si>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</si>
  <si>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</si>
  <si>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</si>
  <si>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</si>
  <si>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</si>
  <si>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</si>
  <si>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</si>
  <si>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</si>
  <si>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</si>
  <si>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</si>
  <si>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</si>
  <si>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</si>
  <si>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</si>
  <si>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</si>
  <si>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</si>
  <si>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</si>
  <si>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</si>
  <si>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</si>
  <si>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</si>
  <si>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</si>
  <si>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</si>
  <si>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</si>
  <si>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</si>
  <si>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</si>
  <si>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</si>
  <si>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</si>
  <si>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</si>
  <si>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</si>
  <si>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</si>
  <si>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</si>
  <si>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</si>
  <si>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</si>
  <si>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</si>
  <si>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</si>
  <si>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</si>
  <si>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</si>
  <si>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</si>
  <si>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</si>
  <si>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</si>
  <si>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</si>
  <si>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</si>
  <si>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</si>
  <si>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</si>
  <si>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</si>
  <si>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</si>
  <si>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</si>
  <si>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</si>
  <si>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</si>
  <si>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</si>
  <si>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</si>
  <si>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</si>
  <si>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</si>
  <si>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</si>
  <si>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</si>
  <si>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</si>
  <si>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</si>
  <si>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</si>
  <si>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</si>
  <si>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</si>
  <si>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</si>
  <si>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</si>
  <si>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</si>
  <si>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</si>
  <si>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</si>
  <si>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</si>
  <si>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</si>
  <si>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</si>
  <si>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</si>
  <si>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</si>
  <si>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</si>
  <si>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</si>
  <si>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</si>
  <si>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</si>
  <si>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</si>
  <si>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</si>
  <si>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</si>
  <si>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</si>
  <si>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</si>
  <si>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</si>
  <si>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</si>
  <si>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</si>
  <si>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</si>
  <si>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</si>
  <si>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</si>
  <si>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</si>
  <si>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</si>
  <si>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</si>
  <si>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</si>
  <si>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</si>
  <si>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</si>
  <si>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</si>
  <si>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</si>
  <si>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</si>
  <si>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</si>
  <si>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</si>
  <si>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</si>
  <si>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</si>
  <si>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</si>
  <si>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</si>
  <si>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</si>
  <si>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</si>
  <si>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</si>
  <si>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</si>
  <si>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</si>
  <si>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</si>
  <si>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</si>
  <si>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</si>
  <si>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</si>
  <si>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</si>
  <si>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</si>
  <si>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</si>
  <si>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</si>
  <si>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</si>
  <si>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</si>
  <si>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</si>
  <si>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</si>
  <si>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</si>
  <si>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</si>
  <si>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</si>
  <si>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</si>
  <si>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</si>
  <si>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</si>
  <si>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</si>
  <si>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</si>
  <si>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</si>
  <si>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</si>
  <si>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</si>
  <si>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</si>
  <si>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</si>
  <si>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</si>
  <si>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</si>
  <si>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</si>
  <si>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</si>
  <si>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</si>
  <si>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</si>
  <si>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</si>
  <si>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</si>
  <si>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</si>
  <si>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</si>
  <si>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</si>
  <si>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</si>
  <si>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</si>
  <si>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</si>
  <si>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</si>
  <si>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</si>
  <si>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</si>
  <si>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</si>
  <si>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</si>
  <si>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</si>
  <si>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</si>
  <si>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</si>
  <si>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</si>
  <si>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</si>
  <si>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</si>
  <si>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</si>
  <si>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</si>
  <si>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</si>
  <si>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</si>
  <si>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</si>
  <si>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</si>
  <si>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</si>
  <si>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</si>
  <si>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</si>
  <si>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</si>
  <si>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</si>
  <si>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</si>
  <si>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</si>
  <si>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</si>
  <si>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</si>
  <si>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</si>
  <si>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</si>
  <si>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</si>
  <si>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</si>
  <si>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</si>
  <si>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</si>
  <si>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</si>
  <si>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</si>
  <si>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</si>
  <si>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</si>
  <si>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</si>
  <si>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</si>
  <si>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</si>
  <si>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</si>
  <si>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</si>
  <si>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</si>
  <si>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</si>
  <si>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</si>
  <si>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</si>
  <si>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</si>
  <si>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</si>
  <si>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</si>
  <si>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</si>
  <si>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</si>
  <si>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</si>
  <si>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</si>
  <si>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</si>
  <si>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</si>
  <si>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</si>
  <si>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</si>
  <si>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</si>
  <si>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</si>
  <si>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</si>
  <si>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</si>
  <si>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</si>
  <si>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</si>
  <si>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</si>
  <si>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</si>
  <si>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</si>
  <si>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</si>
  <si>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</si>
  <si>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</si>
  <si>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</si>
  <si>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</si>
  <si>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</si>
  <si>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</si>
  <si>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</si>
  <si>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</si>
  <si>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</si>
  <si>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</si>
  <si>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</si>
  <si>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</si>
  <si>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</si>
  <si>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</si>
  <si>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</si>
  <si>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</si>
  <si>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</si>
  <si>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</si>
  <si>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</si>
  <si>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</si>
  <si>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</si>
  <si>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</si>
  <si>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</si>
  <si>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</si>
  <si>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</si>
  <si>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</si>
  <si>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</si>
  <si>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</si>
  <si>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</si>
  <si>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</si>
  <si>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</si>
  <si>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</si>
  <si>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</si>
  <si>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</si>
  <si>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</si>
  <si>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</si>
  <si>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</si>
  <si>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</si>
  <si>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</si>
  <si>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</si>
  <si>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</si>
  <si>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</si>
  <si>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</si>
  <si>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</si>
  <si>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</si>
  <si>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</si>
  <si>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</si>
  <si>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</si>
  <si>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</si>
  <si>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</si>
  <si>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</si>
  <si>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</si>
  <si>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</si>
  <si>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</si>
  <si>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</si>
  <si>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</si>
  <si>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</si>
  <si>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</si>
  <si>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</si>
  <si>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</si>
  <si>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</si>
  <si>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</si>
  <si>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</si>
  <si>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</si>
  <si>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</si>
  <si>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</si>
  <si>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</si>
  <si>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</si>
  <si>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</si>
  <si>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</si>
  <si>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</si>
  <si>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</si>
  <si>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</si>
  <si>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</si>
  <si>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</si>
  <si>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</si>
  <si>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</si>
  <si>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</si>
  <si>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</si>
  <si>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</si>
  <si>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</si>
  <si>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</si>
  <si>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</si>
  <si>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</si>
  <si>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</si>
  <si>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</si>
  <si>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</si>
  <si>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</si>
  <si>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</si>
  <si>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</si>
  <si>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</si>
  <si>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</si>
  <si>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</si>
  <si>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</si>
  <si>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</si>
  <si>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</si>
  <si>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</si>
  <si>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</si>
  <si>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</si>
  <si>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</si>
  <si>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</si>
  <si>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</si>
  <si>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</si>
  <si>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</si>
  <si>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</si>
  <si>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</si>
  <si>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</si>
  <si>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</si>
  <si>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</si>
  <si>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</si>
  <si>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</si>
  <si>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</si>
  <si>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</si>
  <si>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</si>
  <si>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</si>
  <si>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</si>
  <si>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</si>
  <si>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</si>
  <si>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</si>
  <si>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</si>
  <si>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</si>
  <si>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</si>
  <si>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</si>
  <si>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</si>
  <si>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</si>
  <si>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</si>
  <si>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</si>
  <si>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</si>
  <si>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</si>
  <si>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</si>
  <si>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</si>
  <si>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</si>
  <si>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</si>
  <si>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</si>
  <si>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</si>
  <si>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</si>
  <si>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</si>
  <si>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</si>
  <si>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</si>
  <si>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</si>
  <si>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</si>
  <si>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</si>
  <si>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</si>
  <si>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</si>
  <si>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</si>
  <si>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</si>
  <si>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</si>
  <si>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</si>
  <si>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</si>
  <si>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</si>
  <si>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</si>
  <si>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</si>
  <si>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</si>
  <si>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</si>
  <si>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</si>
  <si>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</si>
  <si>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</si>
  <si>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</si>
  <si>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</si>
  <si>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</si>
  <si>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</si>
  <si>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</si>
  <si>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</si>
  <si>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</si>
  <si>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</si>
  <si>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</si>
  <si>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</si>
  <si>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</si>
  <si>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</si>
  <si>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</si>
  <si>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</si>
  <si>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</si>
  <si>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</si>
  <si>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</si>
  <si>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</si>
  <si>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</si>
  <si>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</si>
  <si>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</si>
  <si>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</si>
  <si>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</si>
  <si>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</si>
  <si>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</si>
  <si>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</si>
  <si>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</si>
  <si>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</si>
  <si>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</si>
  <si>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</si>
  <si>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</si>
  <si>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</si>
  <si>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</si>
  <si>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</si>
  <si>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</si>
  <si>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</si>
  <si>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</si>
  <si>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</si>
  <si>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</si>
  <si>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</si>
  <si>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</si>
  <si>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</si>
  <si>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</si>
  <si>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</si>
  <si>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</si>
  <si>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</si>
  <si>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</si>
  <si>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</si>
  <si>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</si>
  <si>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</si>
  <si>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</si>
  <si>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</si>
  <si>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</si>
  <si>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</si>
  <si>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</si>
  <si>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</si>
  <si>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</si>
  <si>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</si>
  <si>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</si>
  <si>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</si>
  <si>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</si>
  <si>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</si>
  <si>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</si>
  <si>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</si>
  <si>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</si>
  <si>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</si>
  <si>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</si>
  <si>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</si>
  <si>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</si>
  <si>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</si>
  <si>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</si>
  <si>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</si>
  <si>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</si>
  <si>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</si>
  <si>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</si>
  <si>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</si>
  <si>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</si>
  <si>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</si>
  <si>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</si>
  <si>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</si>
  <si>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</si>
  <si>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</si>
  <si>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</si>
  <si>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</si>
  <si>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</si>
  <si>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</si>
  <si>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</si>
  <si>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</si>
  <si>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</si>
  <si>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</si>
  <si>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</si>
  <si>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</si>
  <si>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</si>
  <si>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</si>
  <si>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</si>
  <si>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</si>
  <si>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</si>
  <si>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</si>
  <si>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</si>
  <si>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</si>
  <si>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</si>
  <si>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</si>
  <si>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</si>
  <si>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</si>
  <si>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</si>
  <si>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</si>
  <si>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</si>
  <si>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</si>
  <si>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</si>
  <si>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</si>
  <si>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</si>
  <si>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</si>
  <si>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</si>
  <si>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</si>
  <si>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</si>
  <si>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</si>
  <si>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</si>
  <si>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</si>
  <si>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</si>
  <si>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</si>
  <si>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</si>
  <si>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</si>
  <si>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</si>
  <si>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</si>
  <si>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</si>
  <si>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</si>
  <si>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</si>
  <si>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</si>
  <si>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</si>
  <si>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</si>
  <si>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</si>
  <si>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</si>
  <si>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</si>
  <si>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</si>
  <si>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</si>
  <si>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</si>
  <si>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</si>
  <si>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</si>
  <si>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</si>
  <si>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</si>
  <si>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</si>
  <si>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</si>
  <si>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</si>
  <si>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</si>
  <si>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</si>
  <si>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</si>
  <si>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</si>
  <si>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</si>
  <si>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</si>
  <si>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</si>
  <si>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</si>
  <si>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</si>
  <si>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</si>
  <si>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</si>
  <si>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</si>
  <si>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</si>
  <si>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</si>
  <si>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</si>
  <si>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</si>
  <si>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</si>
  <si>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</si>
  <si>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</si>
  <si>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</si>
  <si>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</si>
  <si>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</si>
  <si>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</si>
  <si>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</si>
  <si>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</si>
  <si>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</si>
  <si>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</si>
  <si>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</si>
  <si>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</si>
  <si>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</si>
  <si>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</si>
  <si>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</si>
  <si>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</si>
  <si>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</si>
  <si>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</si>
  <si>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</si>
  <si>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</si>
  <si>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</si>
  <si>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</si>
  <si>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</si>
  <si>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</si>
  <si>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</si>
  <si>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</si>
  <si>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</si>
  <si>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</si>
  <si>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</si>
  <si>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</si>
  <si>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</si>
  <si>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</si>
  <si>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</si>
  <si>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</si>
  <si>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</si>
  <si>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</si>
  <si>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</si>
  <si>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</si>
  <si>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</si>
  <si>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</si>
  <si>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</si>
  <si>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</si>
  <si>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</si>
  <si>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</si>
  <si>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</si>
  <si>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</si>
  <si>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</si>
  <si>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</si>
  <si>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</si>
  <si>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</si>
  <si>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</si>
  <si>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</si>
  <si>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</si>
  <si>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</si>
  <si>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</si>
  <si>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</si>
  <si>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</si>
  <si>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</si>
  <si>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</si>
  <si>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</si>
  <si>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</si>
  <si>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</si>
  <si>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</si>
  <si>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</si>
  <si>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</si>
  <si>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</si>
  <si>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</si>
  <si>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</si>
  <si>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</si>
  <si>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</si>
  <si>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</si>
  <si>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</si>
  <si>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</si>
  <si>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</si>
  <si>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</si>
  <si>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</si>
  <si>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</si>
  <si>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</si>
  <si>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</si>
  <si>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</si>
  <si>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</si>
  <si>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</si>
  <si>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</si>
  <si>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</si>
  <si>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</si>
  <si>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</si>
  <si>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</si>
  <si>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</si>
  <si>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</si>
  <si>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</si>
  <si>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</si>
  <si>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</si>
  <si>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</si>
  <si>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</si>
  <si>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</si>
  <si>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</si>
  <si>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</si>
  <si>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</si>
  <si>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</si>
  <si>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</si>
  <si>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</si>
  <si>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</si>
  <si>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</si>
  <si>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</si>
  <si>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</si>
  <si>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</si>
  <si>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</si>
  <si>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</si>
  <si>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</si>
  <si>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</si>
  <si>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</si>
  <si>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</si>
  <si>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</si>
  <si>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</si>
  <si>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</si>
  <si>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</si>
  <si>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</si>
  <si>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</si>
  <si>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</si>
  <si>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</si>
  <si>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</si>
  <si>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</si>
  <si>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</si>
  <si>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</si>
  <si>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</si>
  <si>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</si>
  <si>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</si>
  <si>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</si>
  <si>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</si>
  <si>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</si>
  <si>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</si>
  <si>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</si>
  <si>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</si>
  <si>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</si>
  <si>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</si>
  <si>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</si>
  <si>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</si>
  <si>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</si>
  <si>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</si>
  <si>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</si>
  <si>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</si>
  <si>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</si>
  <si>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</si>
  <si>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</si>
  <si>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</si>
  <si>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</si>
  <si>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</si>
  <si>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</si>
  <si>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</si>
  <si>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</si>
  <si>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</si>
  <si>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</si>
  <si>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</si>
  <si>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</si>
  <si>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</si>
  <si>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</si>
  <si>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</si>
  <si>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</si>
  <si>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</si>
  <si>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</si>
  <si>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</si>
  <si>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</si>
  <si>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</si>
  <si>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</si>
  <si>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</si>
  <si>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</si>
  <si>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</si>
  <si>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</si>
  <si>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</si>
  <si>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</si>
  <si>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</si>
  <si>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</si>
  <si>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</si>
  <si>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</si>
  <si>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</si>
  <si>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</si>
  <si>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</si>
  <si>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</si>
  <si>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</si>
  <si>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</si>
  <si>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</si>
  <si>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</si>
  <si>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</si>
  <si>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</si>
  <si>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</si>
  <si>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</si>
  <si>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</si>
  <si>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</si>
  <si>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</si>
  <si>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</si>
  <si>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</si>
  <si>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</si>
  <si>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</si>
  <si>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</si>
  <si>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</si>
  <si>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</si>
  <si>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</si>
  <si>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</si>
  <si>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</si>
  <si>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</si>
  <si>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</si>
  <si>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</si>
  <si>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</si>
  <si>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</si>
  <si>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</si>
  <si>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</si>
  <si>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</si>
  <si>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</si>
  <si>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</si>
  <si>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</si>
  <si>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</si>
  <si>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</si>
  <si>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</si>
  <si>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</si>
  <si>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</si>
  <si>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</si>
  <si>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</si>
  <si>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</si>
  <si>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</si>
  <si>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</si>
  <si>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</si>
  <si>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</si>
  <si>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</si>
  <si>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</si>
  <si>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</si>
  <si>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</si>
  <si>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</si>
  <si>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</si>
  <si>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</si>
  <si>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</si>
  <si>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</si>
  <si>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</si>
  <si>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</si>
  <si>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</si>
  <si>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</si>
  <si>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</si>
  <si>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</si>
  <si>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</si>
  <si>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</si>
  <si>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</si>
  <si>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</si>
  <si>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</si>
  <si>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</si>
  <si>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</si>
  <si>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</si>
  <si>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</si>
  <si>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</si>
  <si>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</si>
  <si>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</si>
  <si>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</si>
  <si>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</si>
  <si>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</si>
  <si>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</si>
  <si>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</si>
  <si>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</si>
  <si>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</si>
  <si>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</si>
  <si>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</si>
  <si>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</si>
  <si>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</si>
  <si>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</si>
  <si>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</si>
  <si>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</si>
  <si>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</si>
  <si>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</si>
  <si>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</si>
  <si>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</si>
  <si>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</si>
  <si>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</si>
  <si>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</si>
  <si>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</si>
  <si>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</si>
  <si>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</si>
  <si>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</si>
  <si>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</si>
  <si>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</si>
  <si>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</si>
  <si>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</si>
  <si>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</si>
  <si>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</si>
  <si>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</si>
  <si>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</si>
  <si>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</si>
  <si>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</si>
  <si>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</si>
  <si>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</si>
  <si>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</si>
  <si>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</si>
  <si>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</si>
  <si>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</si>
  <si>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</si>
  <si>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</si>
  <si>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</si>
  <si>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</si>
  <si>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</si>
  <si>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</si>
  <si>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</si>
  <si>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</si>
  <si>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</si>
  <si>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</si>
  <si>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</si>
  <si>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</si>
  <si>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</si>
  <si>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</si>
  <si>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</si>
  <si>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</si>
  <si>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</si>
  <si>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</si>
  <si>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</si>
  <si>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</si>
  <si>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</si>
  <si>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</si>
  <si>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</si>
  <si>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</si>
  <si>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</si>
  <si>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</si>
  <si>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</si>
  <si>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</si>
  <si>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</si>
  <si>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</si>
  <si>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</si>
  <si>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</si>
  <si>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</si>
  <si>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</si>
  <si>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</si>
  <si>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</si>
  <si>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</si>
  <si>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</si>
  <si>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</si>
  <si>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</si>
  <si>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</si>
  <si>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</si>
  <si>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</si>
  <si>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</si>
  <si>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</si>
  <si>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</si>
  <si>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</si>
  <si>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</si>
  <si>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</si>
  <si>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</si>
  <si>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</si>
  <si>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</si>
  <si>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</si>
  <si>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</si>
  <si>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</si>
  <si>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</si>
  <si>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</si>
  <si>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</si>
  <si>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</si>
  <si>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</si>
  <si>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</si>
  <si>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</si>
  <si>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</si>
  <si>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</si>
  <si>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</si>
  <si>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</si>
  <si>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</si>
  <si>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</si>
  <si>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</si>
  <si>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</si>
  <si>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</si>
  <si>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</si>
  <si>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</si>
  <si>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</si>
  <si>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</si>
  <si>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</si>
  <si>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</si>
  <si>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</si>
  <si>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</si>
  <si>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</si>
  <si>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</si>
  <si>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</si>
  <si>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</si>
  <si>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</si>
  <si>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</si>
  <si>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</si>
  <si>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</si>
  <si>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</si>
  <si>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</si>
  <si>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</si>
  <si>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</si>
  <si>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</si>
  <si>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</si>
  <si>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</si>
  <si>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</si>
  <si>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</si>
  <si>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</si>
  <si>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</si>
  <si>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</si>
  <si>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</si>
  <si>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</si>
  <si>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</si>
  <si>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</si>
  <si>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</si>
  <si>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</si>
  <si>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</si>
  <si>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</si>
  <si>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</si>
  <si>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</si>
  <si>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</si>
  <si>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</si>
  <si>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</si>
  <si>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</si>
  <si>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</si>
  <si>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</si>
  <si>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</si>
  <si>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</si>
  <si>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</si>
  <si>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</si>
  <si>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</si>
  <si>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</si>
  <si>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</si>
  <si>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</si>
  <si>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</si>
  <si>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</si>
  <si>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</si>
  <si>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</si>
  <si>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</si>
  <si>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</si>
  <si>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</si>
  <si>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</si>
  <si>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</si>
  <si>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</si>
  <si>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</si>
  <si>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</si>
  <si>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</si>
  <si>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</si>
  <si>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</si>
  <si>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</si>
  <si>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</si>
  <si>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</si>
  <si>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</si>
  <si>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</si>
  <si>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</si>
  <si>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</si>
  <si>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</si>
  <si>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</si>
  <si>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</si>
  <si>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</si>
  <si>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</si>
  <si>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</si>
  <si>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</si>
  <si>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</si>
  <si>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</si>
  <si>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</si>
  <si>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</si>
  <si>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</si>
  <si>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</si>
  <si>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</si>
  <si>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</si>
  <si>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</si>
  <si>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</si>
  <si>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</si>
  <si>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</si>
  <si>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</si>
  <si>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</si>
  <si>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</si>
  <si>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</si>
  <si>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</si>
  <si>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</si>
  <si>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</si>
  <si>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</si>
  <si>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</si>
  <si>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</si>
  <si>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</si>
  <si>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</si>
  <si>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</si>
  <si>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</si>
  <si>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</si>
  <si>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</si>
  <si>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</si>
  <si>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</si>
  <si>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</si>
  <si>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</si>
  <si>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</si>
  <si>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</si>
  <si>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</si>
  <si>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</si>
  <si>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</si>
  <si>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</si>
  <si>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</si>
  <si>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</si>
  <si>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</si>
  <si>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</si>
  <si>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</si>
  <si>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</si>
  <si>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</si>
  <si>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</si>
  <si>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</si>
  <si>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</si>
  <si>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</si>
  <si>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</si>
  <si>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</si>
  <si>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</si>
  <si>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</si>
  <si>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</si>
  <si>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</si>
  <si>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</si>
  <si>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</si>
  <si>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</si>
  <si>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</si>
  <si>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</si>
  <si>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</si>
  <si>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</si>
  <si>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</si>
  <si>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</si>
  <si>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</si>
  <si>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</si>
  <si>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</si>
  <si>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</si>
  <si>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</si>
  <si>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</si>
  <si>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</si>
  <si>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</si>
  <si>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</si>
  <si>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</si>
  <si>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</si>
  <si>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</si>
  <si>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</si>
  <si>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</si>
  <si>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</si>
  <si>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</si>
  <si>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</si>
  <si>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</si>
  <si>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</si>
  <si>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</si>
  <si>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</si>
  <si>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</si>
  <si>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</si>
  <si>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</si>
  <si>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</si>
  <si>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</si>
  <si>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</si>
  <si>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</si>
  <si>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</si>
  <si>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</si>
  <si>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</si>
  <si>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</si>
  <si>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</si>
  <si>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</si>
  <si>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</si>
  <si>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</si>
  <si>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</si>
  <si>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</si>
  <si>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</si>
  <si>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</si>
  <si>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</si>
  <si>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</si>
  <si>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</si>
  <si>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</si>
  <si>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</si>
  <si>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</si>
  <si>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</si>
  <si>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</si>
  <si>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</si>
  <si>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</si>
  <si>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</si>
  <si>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</si>
  <si>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</si>
  <si>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</si>
  <si>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</si>
  <si>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</si>
  <si>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</si>
  <si>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</si>
  <si>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</si>
  <si>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</si>
  <si>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</si>
  <si>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</si>
  <si>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</si>
  <si>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</si>
  <si>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</si>
  <si>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</si>
  <si>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</si>
  <si>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</si>
  <si>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</si>
  <si>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</si>
  <si>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</si>
  <si>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</si>
  <si>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</si>
  <si>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</si>
  <si>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</si>
  <si>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</si>
  <si>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</si>
  <si>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</si>
  <si>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</si>
  <si>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</si>
  <si>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</si>
  <si>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</si>
  <si>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</si>
  <si>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</si>
  <si>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</si>
  <si>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</si>
  <si>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</si>
  <si>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</si>
  <si>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</si>
  <si>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</si>
  <si>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</si>
  <si>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</si>
  <si>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</si>
  <si>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</si>
  <si>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</si>
  <si>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</si>
  <si>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</si>
  <si>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</si>
  <si>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</si>
  <si>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</si>
  <si>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</si>
  <si>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</si>
  <si>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</si>
  <si>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</si>
  <si>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</si>
  <si>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</si>
  <si>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</si>
  <si>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</si>
  <si>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</si>
  <si>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</si>
  <si>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</si>
  <si>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</si>
  <si>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</si>
  <si>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</si>
  <si>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</si>
  <si>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</si>
  <si>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</si>
  <si>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</si>
  <si>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</si>
  <si>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</si>
  <si>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</si>
  <si>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</si>
  <si>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</si>
  <si>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</si>
  <si>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</si>
  <si>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</si>
  <si>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</si>
  <si>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</si>
  <si>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</si>
  <si>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</si>
  <si>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</si>
  <si>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</si>
  <si>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</si>
  <si>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</si>
  <si>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</si>
  <si>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</si>
  <si>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</si>
  <si>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</si>
  <si>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</si>
  <si>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</si>
  <si>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</si>
  <si>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</si>
  <si>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</si>
  <si>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</si>
  <si>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</si>
  <si>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</si>
  <si>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</si>
  <si>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</si>
  <si>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</si>
  <si>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</si>
  <si>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</si>
  <si>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</si>
  <si>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</si>
  <si>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</si>
  <si>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</si>
  <si>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</si>
  <si>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</si>
  <si>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</si>
  <si>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</si>
  <si>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</si>
  <si>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</si>
  <si>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</si>
  <si>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</si>
  <si>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</si>
  <si>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</si>
  <si>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</si>
  <si>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</si>
  <si>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</si>
  <si>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</si>
  <si>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</si>
  <si>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</si>
  <si>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</si>
  <si>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</si>
  <si>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</si>
  <si>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</si>
  <si>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</si>
  <si>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</si>
  <si>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</si>
  <si>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</si>
  <si>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</si>
  <si>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</si>
  <si>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</si>
  <si>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</si>
  <si>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</si>
  <si>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</si>
  <si>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</si>
  <si>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</si>
  <si>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</si>
  <si>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</si>
  <si>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</si>
  <si>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</si>
  <si>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</si>
  <si>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</si>
  <si>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</si>
  <si>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</si>
  <si>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</si>
  <si>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</si>
  <si>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</si>
  <si>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</si>
  <si>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</si>
  <si>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</si>
  <si>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</si>
  <si>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</si>
  <si>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</si>
  <si>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</si>
  <si>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</si>
  <si>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</si>
  <si>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</si>
  <si>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</si>
  <si>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</si>
  <si>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</si>
  <si>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</si>
  <si>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</si>
  <si>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</si>
  <si>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</si>
  <si>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</si>
  <si>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</si>
  <si>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</si>
  <si>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</si>
  <si>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</si>
  <si>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</si>
  <si>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</si>
  <si>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</si>
  <si>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</si>
  <si>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</si>
  <si>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</si>
  <si>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</si>
  <si>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</si>
  <si>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</si>
  <si>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</si>
  <si>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</si>
  <si>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</si>
  <si>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</si>
  <si>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</si>
  <si>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</si>
  <si>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</si>
  <si>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</si>
  <si>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</si>
  <si>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</si>
  <si>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</si>
  <si>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</si>
  <si>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</si>
  <si>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</si>
  <si>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</si>
  <si>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</si>
  <si>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</si>
  <si>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</si>
  <si>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</si>
  <si>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</si>
  <si>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</si>
  <si>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</si>
  <si>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</si>
  <si>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</si>
  <si>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</si>
  <si>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</si>
  <si>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</si>
  <si>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</si>
  <si>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</si>
  <si>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</si>
  <si>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</si>
  <si>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</si>
  <si>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</si>
  <si>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</si>
  <si>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</si>
  <si>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</si>
  <si>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</si>
  <si>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</si>
  <si>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</si>
  <si>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</si>
  <si>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</si>
  <si>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</si>
  <si>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</si>
  <si>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</si>
  <si>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</si>
  <si>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</si>
  <si>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</si>
  <si>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</si>
  <si>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</si>
  <si>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</si>
  <si>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</si>
  <si>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</si>
  <si>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</si>
  <si>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</si>
  <si>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</si>
  <si>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</si>
  <si>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</si>
  <si>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</si>
  <si>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</si>
  <si>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</si>
  <si>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</si>
  <si>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</si>
  <si>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</si>
  <si>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</si>
  <si>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</si>
  <si>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</si>
  <si>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</si>
  <si>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</si>
  <si>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</si>
  <si>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</si>
  <si>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</si>
  <si>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</si>
  <si>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</si>
  <si>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</si>
  <si>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</si>
  <si>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</si>
  <si>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</si>
  <si>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</si>
  <si>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</si>
  <si>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</si>
  <si>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</si>
  <si>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</si>
  <si>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</si>
  <si>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</si>
  <si>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</si>
  <si>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</si>
  <si>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</si>
  <si>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</si>
  <si>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</si>
  <si>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</si>
  <si>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</si>
  <si>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</si>
  <si>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</si>
  <si>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</si>
  <si>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</si>
  <si>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</si>
  <si>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</si>
  <si>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</si>
  <si>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</si>
  <si>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</si>
  <si>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</si>
  <si>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</si>
  <si>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</si>
  <si>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</si>
  <si>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</si>
  <si>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</si>
  <si>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</si>
  <si>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</si>
  <si>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</si>
  <si>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</si>
  <si>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</si>
  <si>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</si>
  <si>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</si>
  <si>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</si>
  <si>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</si>
  <si>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</si>
  <si>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</si>
  <si>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</si>
  <si>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</si>
  <si>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</si>
  <si>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</si>
  <si>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</si>
  <si>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</si>
  <si>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</si>
  <si>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</si>
  <si>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</si>
  <si>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</si>
  <si>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</si>
  <si>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</si>
  <si>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</si>
  <si>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</si>
  <si>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</si>
  <si>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</si>
  <si>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</si>
  <si>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</si>
  <si>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</si>
  <si>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</si>
  <si>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</si>
  <si>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</si>
  <si>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</si>
  <si>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</si>
  <si>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</si>
  <si>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</si>
  <si>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</si>
  <si>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</si>
  <si>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</si>
  <si>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</si>
  <si>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</si>
  <si>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</si>
  <si>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</si>
  <si>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</si>
  <si>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</si>
  <si>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</si>
  <si>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</si>
  <si>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</si>
  <si>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</si>
  <si>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</si>
  <si>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</si>
  <si>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</si>
  <si>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</si>
  <si>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</si>
  <si>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</si>
  <si>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</si>
  <si>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</si>
  <si>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</si>
  <si>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</si>
  <si>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</si>
  <si>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</si>
  <si>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</si>
  <si>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</si>
  <si>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</si>
  <si>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</si>
  <si>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</si>
  <si>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</si>
  <si>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</si>
  <si>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</si>
  <si>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</si>
  <si>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</si>
  <si>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</si>
  <si>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</si>
  <si>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</si>
  <si>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</si>
  <si>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</si>
  <si>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</si>
  <si>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</si>
  <si>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</si>
  <si>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</si>
  <si>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</si>
  <si>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</si>
  <si>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</si>
  <si>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</si>
  <si>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</si>
  <si>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</si>
  <si>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</si>
  <si>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</si>
  <si>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</si>
  <si>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</si>
  <si>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</si>
  <si>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</si>
  <si>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</si>
  <si>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</si>
  <si>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</si>
  <si>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</si>
  <si>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</si>
  <si>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</si>
  <si>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</si>
  <si>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</si>
  <si>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</si>
  <si>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</si>
  <si>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</si>
  <si>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</si>
  <si>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</si>
  <si>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</si>
  <si>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</si>
  <si>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</si>
  <si>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</si>
  <si>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</si>
  <si>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</si>
  <si>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</si>
  <si>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</si>
  <si>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</si>
  <si>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</si>
  <si>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</si>
  <si>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</si>
  <si>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</si>
  <si>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</si>
  <si>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</si>
  <si>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</si>
  <si>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</si>
  <si>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</si>
  <si>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</si>
  <si>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</si>
  <si>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</si>
  <si>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</si>
  <si>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</si>
  <si>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</si>
  <si>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</si>
  <si>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</si>
  <si>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</si>
  <si>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</si>
  <si>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</si>
  <si>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</si>
  <si>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</si>
  <si>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</si>
  <si>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</si>
  <si>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</si>
  <si>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</si>
  <si>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</si>
  <si>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</si>
  <si>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</si>
  <si>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</si>
  <si>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</si>
  <si>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</si>
  <si>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</si>
  <si>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</si>
  <si>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</si>
  <si>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</si>
  <si>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</si>
  <si>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</si>
  <si>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</si>
  <si>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</si>
  <si>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</si>
  <si>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</si>
  <si>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</si>
  <si>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</si>
  <si>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</si>
  <si>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</si>
  <si>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</si>
  <si>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</si>
  <si>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</si>
  <si>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</si>
  <si>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</si>
  <si>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</si>
  <si>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</si>
  <si>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</si>
  <si>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</si>
  <si>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</si>
  <si>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</si>
  <si>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</si>
  <si>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</si>
  <si>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</si>
  <si>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</si>
  <si>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</si>
  <si>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</si>
  <si>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</si>
  <si>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</si>
  <si>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</si>
  <si>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</si>
  <si>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</si>
  <si>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</si>
  <si>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</si>
  <si>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</si>
  <si>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</si>
  <si>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</si>
  <si>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</si>
  <si>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</si>
  <si>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</si>
  <si>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</si>
  <si>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</si>
  <si>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</si>
  <si>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</si>
  <si>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</si>
  <si>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</si>
  <si>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</si>
  <si>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</si>
  <si>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</si>
  <si>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</si>
  <si>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</si>
  <si>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</si>
  <si>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</si>
  <si>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</si>
  <si>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</si>
  <si>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</si>
  <si>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</si>
  <si>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</si>
  <si>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</si>
  <si>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</si>
  <si>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</si>
  <si>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</si>
  <si>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</si>
  <si>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</si>
  <si>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</si>
  <si>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</si>
  <si>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</si>
  <si>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</si>
  <si>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</si>
  <si>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</si>
  <si>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</si>
  <si>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</si>
  <si>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</si>
  <si>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</si>
  <si>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</si>
  <si>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</si>
  <si>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</si>
  <si>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</si>
  <si>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</si>
  <si>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</si>
  <si>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</si>
  <si>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</si>
  <si>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</si>
  <si>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</si>
  <si>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</si>
  <si>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</si>
  <si>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</si>
  <si>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</si>
  <si>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</si>
  <si>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</si>
  <si>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</si>
  <si>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</si>
  <si>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</si>
  <si>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</si>
  <si>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</si>
  <si>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</si>
  <si>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</si>
  <si>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</si>
  <si>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</si>
  <si>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</si>
  <si>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</si>
  <si>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</si>
  <si>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</si>
  <si>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</si>
  <si>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</si>
  <si>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</si>
  <si>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</si>
  <si>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</si>
  <si>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</si>
  <si>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</si>
  <si>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</si>
  <si>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</si>
  <si>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</si>
  <si>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</si>
  <si>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</si>
  <si>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</si>
  <si>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</si>
  <si>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</si>
  <si>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</si>
  <si>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</si>
  <si>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</si>
  <si>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</si>
  <si>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</si>
  <si>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</si>
  <si>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</si>
  <si>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</si>
  <si>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</si>
  <si>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</si>
  <si>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</si>
  <si>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</si>
  <si>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</si>
  <si>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</si>
  <si>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</si>
  <si>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</si>
  <si>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</si>
  <si>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</si>
  <si>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</si>
  <si>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</si>
  <si>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</si>
  <si>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</si>
  <si>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</si>
  <si>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</si>
  <si>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</si>
  <si>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</si>
  <si>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</si>
  <si>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</si>
  <si>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</si>
  <si>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</si>
  <si>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</si>
  <si>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</si>
  <si>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</si>
  <si>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</si>
  <si>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</si>
  <si>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</si>
  <si>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</si>
  <si>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</si>
  <si>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</si>
  <si>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</si>
  <si>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</si>
  <si>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</si>
  <si>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</si>
  <si>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</si>
  <si>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</si>
  <si>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</si>
  <si>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</si>
  <si>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</si>
  <si>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</si>
  <si>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</si>
  <si>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</si>
  <si>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</si>
  <si>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</si>
  <si>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</si>
  <si>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</si>
  <si>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</si>
  <si>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</si>
  <si>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</si>
  <si>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</si>
  <si>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</si>
  <si>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</si>
  <si>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</si>
  <si>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</si>
  <si>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</si>
  <si>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</si>
  <si>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</si>
  <si>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</si>
  <si>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</si>
  <si>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</si>
  <si>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</si>
  <si>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</si>
  <si>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</si>
  <si>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</si>
  <si>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</si>
  <si>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</si>
  <si>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</si>
  <si>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</si>
  <si>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</si>
  <si>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</si>
  <si>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</si>
  <si>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</si>
  <si>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</si>
  <si>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</si>
  <si>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</si>
  <si>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</si>
  <si>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</si>
  <si>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</si>
  <si>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</si>
  <si>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</si>
  <si>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</si>
  <si>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</si>
  <si>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</si>
  <si>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</si>
  <si>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</si>
  <si>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</si>
  <si>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</si>
  <si>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</si>
  <si>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</si>
  <si>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</si>
  <si>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</si>
  <si>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</si>
  <si>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</si>
  <si>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</si>
  <si>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</si>
  <si>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</si>
  <si>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</si>
  <si>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</si>
  <si>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</si>
  <si>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</si>
  <si>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</si>
  <si>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</si>
  <si>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</si>
  <si>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</si>
  <si>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</si>
  <si>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</si>
  <si>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</si>
  <si>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</si>
  <si>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</si>
  <si>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</si>
  <si>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</si>
  <si>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</si>
  <si>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</si>
  <si>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</si>
  <si>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</si>
  <si>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</si>
  <si>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</si>
  <si>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</si>
  <si>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</si>
  <si>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</si>
  <si>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</si>
  <si>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</si>
  <si>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</si>
  <si>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</si>
  <si>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</si>
  <si>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</si>
  <si>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</si>
  <si>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</si>
  <si>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</si>
  <si>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</si>
  <si>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</si>
  <si>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</si>
  <si>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</si>
  <si>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</si>
  <si>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</si>
  <si>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</si>
  <si>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</si>
  <si>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</si>
  <si>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</si>
  <si>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</si>
  <si>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</si>
  <si>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</si>
  <si>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</si>
  <si>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</si>
  <si>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</si>
  <si>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</si>
  <si>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</si>
  <si>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</si>
  <si>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</si>
  <si>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</si>
  <si>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</si>
  <si>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</si>
  <si>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</si>
  <si>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</si>
  <si>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</si>
  <si>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</si>
  <si>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</si>
  <si>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</si>
  <si>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</si>
  <si>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</si>
  <si>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</si>
  <si>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</si>
  <si>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</si>
  <si>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</si>
  <si>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</si>
  <si>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</si>
  <si>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</si>
  <si>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</si>
  <si>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</si>
  <si>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</si>
  <si>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</si>
  <si>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</si>
  <si>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</si>
  <si>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</si>
  <si>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</si>
  <si>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</si>
  <si>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</si>
  <si>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</si>
  <si>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</si>
  <si>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</si>
  <si>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</si>
  <si>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</si>
  <si>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</si>
  <si>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</si>
  <si>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</si>
  <si>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</si>
  <si>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</si>
  <si>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</si>
  <si>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</si>
  <si>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</si>
  <si>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</si>
  <si>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</si>
  <si>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</si>
  <si>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</si>
  <si>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</si>
  <si>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</si>
  <si>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</si>
  <si>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</si>
  <si>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</si>
  <si>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</si>
  <si>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</si>
  <si>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</si>
  <si>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</si>
  <si>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</si>
  <si>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</si>
  <si>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</si>
  <si>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</si>
  <si>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</si>
  <si>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</si>
  <si>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</si>
  <si>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</si>
  <si>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</si>
  <si>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</si>
  <si>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</si>
  <si>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</si>
  <si>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</si>
  <si>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</si>
  <si>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</si>
  <si>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</si>
  <si>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</si>
  <si>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</si>
  <si>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</si>
  <si>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</si>
  <si>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</si>
  <si>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</si>
  <si>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</si>
  <si>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</si>
  <si>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</si>
  <si>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</si>
  <si>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</si>
  <si>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</si>
  <si>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</si>
  <si>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</si>
  <si>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</si>
  <si>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</si>
  <si>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</si>
  <si>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</si>
  <si>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</si>
  <si>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</si>
  <si>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</si>
  <si>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</si>
  <si>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</si>
  <si>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</si>
  <si>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</si>
  <si>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</si>
  <si>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</si>
  <si>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</si>
  <si>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</si>
  <si>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</si>
  <si>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</si>
  <si>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</si>
  <si>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</si>
  <si>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</si>
  <si>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</si>
  <si>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</si>
  <si>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</si>
  <si>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</si>
  <si>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</si>
  <si>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</si>
  <si>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</si>
  <si>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</si>
  <si>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</si>
  <si>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</si>
  <si>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</si>
  <si>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</si>
  <si>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</si>
  <si>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</si>
  <si>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</si>
  <si>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</si>
  <si>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</si>
  <si>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</si>
  <si>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</si>
  <si>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</si>
  <si>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</si>
  <si>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</si>
  <si>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</si>
  <si>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</si>
  <si>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</si>
  <si>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</si>
  <si>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</si>
  <si>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</si>
  <si>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</si>
  <si>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</si>
  <si>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</si>
  <si>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</si>
  <si>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</si>
  <si>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</si>
  <si>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</si>
  <si>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</si>
  <si>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</si>
  <si>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</si>
  <si>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</si>
  <si>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</si>
  <si>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</si>
  <si>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</si>
  <si>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</si>
  <si>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</si>
  <si>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</si>
  <si>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</si>
  <si>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</si>
  <si>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</si>
  <si>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</si>
  <si>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</si>
  <si>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</si>
  <si>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</si>
  <si>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</si>
  <si>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</si>
  <si>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</si>
  <si>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</si>
  <si>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</si>
  <si>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</si>
  <si>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</si>
  <si>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</si>
  <si>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</si>
  <si>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</si>
  <si>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</si>
  <si>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</si>
  <si>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</si>
  <si>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</si>
  <si>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</si>
  <si>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</si>
  <si>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</si>
  <si>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</si>
  <si>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</si>
  <si>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</si>
  <si>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</si>
  <si>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</si>
  <si>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</si>
  <si>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</si>
  <si>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</si>
  <si>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</si>
  <si>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</si>
  <si>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</si>
  <si>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</si>
  <si>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</si>
  <si>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</si>
  <si>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</si>
  <si>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</si>
  <si>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</si>
  <si>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</si>
  <si>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</si>
  <si>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</si>
  <si>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</si>
  <si>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</si>
  <si>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</si>
  <si>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</si>
  <si>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</si>
  <si>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</si>
  <si>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</si>
  <si>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</si>
  <si>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</si>
  <si>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</si>
  <si>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</si>
  <si>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</si>
  <si>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</si>
  <si>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</si>
  <si>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</si>
  <si>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</si>
  <si>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</si>
  <si>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</si>
  <si>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</si>
  <si>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</si>
  <si>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</si>
  <si>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</si>
  <si>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</si>
  <si>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</si>
  <si>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</si>
  <si>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</si>
  <si>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</si>
  <si>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</si>
  <si>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</si>
  <si>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</si>
  <si>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</si>
  <si>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</si>
  <si>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</si>
  <si>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</si>
  <si>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</si>
  <si>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</si>
  <si>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</si>
  <si>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</si>
  <si>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</si>
  <si>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</si>
  <si>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</si>
  <si>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</si>
  <si>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</si>
  <si>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</si>
  <si>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</si>
  <si>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</si>
  <si>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</si>
  <si>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</si>
  <si>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</si>
  <si>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</si>
  <si>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</si>
  <si>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</si>
  <si>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</si>
  <si>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</si>
  <si>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</si>
  <si>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</si>
  <si>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</si>
  <si>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</si>
  <si>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</si>
  <si>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</si>
  <si>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</si>
  <si>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</si>
  <si>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</si>
  <si>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</si>
  <si>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</si>
  <si>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</si>
  <si>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</si>
  <si>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</si>
  <si>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</si>
  <si>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</si>
  <si>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</si>
  <si>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</si>
  <si>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</si>
  <si>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</si>
  <si>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</si>
  <si>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</si>
  <si>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</si>
  <si>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</si>
  <si>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</si>
  <si>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</si>
  <si>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</si>
  <si>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</si>
  <si>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</si>
  <si>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</si>
  <si>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</si>
  <si>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</si>
  <si>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</si>
  <si>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</si>
  <si>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</si>
  <si>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</si>
  <si>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</si>
  <si>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</si>
  <si>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</si>
  <si>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</si>
  <si>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</si>
  <si>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</si>
  <si>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</si>
  <si>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</si>
  <si>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</si>
  <si>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</si>
  <si>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</si>
  <si>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</si>
  <si>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</si>
  <si>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</si>
  <si>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</si>
  <si>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</si>
  <si>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</si>
  <si>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</si>
  <si>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</si>
  <si>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</si>
  <si>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</si>
  <si>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</si>
  <si>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</si>
  <si>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</si>
  <si>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</si>
  <si>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</si>
  <si>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</si>
  <si>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</si>
  <si>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</si>
  <si>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</si>
  <si>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</si>
  <si>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</si>
  <si>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</si>
  <si>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</si>
  <si>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</si>
  <si>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</si>
  <si>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</si>
  <si>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</si>
  <si>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</si>
  <si>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</si>
  <si>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</si>
  <si>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</si>
  <si>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</si>
  <si>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</si>
  <si>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</si>
  <si>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</si>
  <si>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</si>
  <si>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</si>
  <si>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</si>
  <si>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</si>
  <si>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</si>
  <si>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</si>
  <si>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</si>
  <si>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</si>
  <si>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</si>
  <si>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</si>
  <si>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</si>
  <si>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</si>
  <si>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</si>
  <si>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</si>
  <si>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</si>
  <si>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</si>
  <si>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</si>
  <si>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</si>
  <si>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</si>
  <si>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</si>
  <si>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</si>
  <si>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</si>
  <si>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</si>
  <si>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</si>
  <si>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</si>
  <si>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</si>
  <si>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</si>
  <si>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</si>
  <si>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</si>
  <si>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</si>
  <si>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</si>
  <si>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</si>
  <si>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</si>
  <si>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</si>
  <si>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</si>
  <si>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</si>
  <si>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</si>
  <si>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</si>
  <si>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</si>
  <si>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</si>
  <si>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</si>
  <si>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</si>
  <si>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</si>
  <si>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</si>
  <si>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</si>
  <si>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</si>
  <si>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</si>
  <si>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</si>
  <si>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</si>
  <si>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</si>
  <si>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</si>
  <si>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</si>
  <si>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</si>
  <si>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</si>
  <si>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</si>
  <si>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</si>
  <si>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</si>
  <si>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</si>
  <si>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</si>
  <si>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</si>
  <si>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</si>
  <si>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</si>
  <si>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</si>
  <si>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</si>
  <si>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</si>
  <si>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</si>
  <si>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</si>
  <si>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</si>
  <si>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</si>
  <si>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</si>
  <si>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</si>
  <si>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</si>
  <si>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</si>
  <si>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</si>
  <si>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</si>
  <si>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</si>
  <si>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</si>
  <si>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</si>
  <si>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</si>
  <si>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</si>
  <si>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</si>
  <si>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</si>
  <si>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</si>
  <si>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</si>
  <si>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</si>
  <si>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</si>
  <si>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</si>
  <si>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</si>
  <si>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</si>
  <si>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</si>
  <si>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</si>
  <si>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</si>
  <si>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</si>
  <si>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</si>
  <si>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</si>
  <si>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</si>
  <si>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</si>
  <si>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</si>
  <si>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</si>
  <si>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</si>
  <si>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</si>
  <si>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</si>
  <si>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</si>
  <si>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</si>
  <si>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</si>
  <si>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</si>
  <si>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</si>
  <si>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</si>
  <si>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</si>
  <si>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</si>
  <si>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</si>
  <si>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</si>
  <si>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</si>
  <si>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</si>
  <si>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</si>
  <si>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</si>
  <si>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</si>
  <si>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</si>
  <si>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</si>
  <si>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</si>
  <si>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</si>
  <si>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</si>
  <si>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</si>
  <si>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</si>
  <si>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</si>
  <si>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</si>
  <si>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</si>
  <si>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</si>
  <si>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</si>
  <si>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</si>
  <si>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</si>
  <si>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</si>
  <si>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</si>
  <si>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</si>
  <si>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</si>
  <si>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</si>
  <si>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</si>
  <si>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</si>
  <si>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</si>
  <si>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</si>
  <si>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</si>
  <si>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</si>
  <si>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</si>
  <si>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</si>
  <si>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</si>
  <si>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</si>
  <si>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</si>
  <si>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</si>
  <si>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</si>
  <si>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</si>
  <si>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</si>
  <si>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</si>
  <si>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</si>
  <si>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</si>
  <si>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</si>
  <si>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</si>
  <si>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</si>
  <si>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</si>
  <si>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</si>
  <si>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</si>
  <si>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</si>
  <si>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</si>
  <si>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</si>
  <si>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</si>
  <si>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</si>
  <si>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</si>
  <si>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</si>
  <si>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</si>
  <si>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</si>
  <si>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</si>
  <si>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</si>
  <si>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</si>
  <si>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</si>
  <si>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</si>
  <si>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</si>
  <si>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</si>
  <si>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</si>
  <si>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</si>
  <si>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</si>
  <si>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</si>
  <si>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</si>
  <si>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</si>
  <si>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</si>
  <si>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</si>
  <si>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</si>
  <si>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</si>
  <si>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</si>
  <si>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</si>
  <si>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</si>
  <si>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</si>
  <si>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</si>
  <si>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</si>
  <si>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</si>
  <si>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</si>
  <si>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</si>
  <si>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</si>
  <si>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</si>
  <si>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</si>
  <si>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</si>
  <si>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</si>
  <si>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</si>
  <si>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</si>
  <si>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</si>
  <si>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</si>
  <si>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</si>
  <si>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</si>
  <si>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</si>
  <si>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</si>
  <si>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</si>
  <si>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</si>
  <si>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</si>
  <si>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</si>
  <si>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</si>
  <si>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</si>
  <si>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</si>
  <si>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</si>
  <si>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</si>
  <si>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</si>
  <si>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</si>
  <si>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</si>
  <si>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</si>
  <si>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</si>
  <si>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</si>
  <si>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</si>
  <si>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</si>
  <si>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</si>
  <si>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</si>
  <si>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</si>
  <si>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</si>
  <si>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</si>
  <si>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</si>
  <si>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</si>
  <si>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</si>
  <si>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</si>
  <si>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</si>
  <si>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</si>
  <si>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</si>
  <si>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</si>
  <si>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</si>
  <si>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</si>
  <si>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</si>
  <si>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</si>
  <si>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</si>
  <si>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</si>
  <si>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</si>
  <si>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</si>
  <si>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</si>
  <si>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</si>
  <si>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</si>
  <si>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</si>
  <si>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</si>
  <si>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</si>
  <si>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</si>
  <si>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</si>
  <si>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</si>
  <si>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</si>
  <si>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</si>
  <si>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</si>
  <si>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</si>
  <si>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</si>
  <si>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</si>
  <si>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</si>
  <si>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</si>
  <si>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</si>
  <si>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</si>
  <si>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</si>
  <si>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</si>
  <si>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</si>
  <si>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</si>
  <si>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</si>
  <si>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</si>
  <si>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</si>
  <si>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</si>
  <si>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</si>
  <si>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</si>
  <si>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</si>
  <si>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</si>
  <si>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</si>
  <si>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</si>
  <si>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</si>
  <si>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</si>
  <si>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</si>
  <si>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</si>
  <si>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</si>
  <si>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</si>
  <si>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</si>
  <si>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</si>
  <si>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</si>
  <si>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</si>
  <si>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</si>
  <si>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</si>
  <si>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</si>
  <si>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</si>
  <si>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</si>
  <si>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</si>
  <si>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</si>
  <si>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</si>
  <si>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</si>
  <si>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</si>
  <si>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</si>
  <si>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</si>
  <si>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</si>
  <si>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</si>
  <si>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</si>
  <si>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</si>
  <si>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</si>
  <si>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</si>
  <si>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</si>
  <si>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</si>
  <si>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</si>
  <si>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</si>
  <si>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</si>
  <si>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</si>
  <si>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</si>
  <si>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</si>
  <si>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</si>
  <si>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</si>
  <si>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</si>
  <si>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</si>
  <si>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</si>
  <si>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</si>
  <si>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</si>
  <si>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</si>
  <si>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</si>
  <si>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</si>
  <si>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</si>
  <si>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</si>
  <si>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</si>
  <si>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</si>
  <si>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</si>
  <si>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</si>
  <si>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</si>
  <si>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</si>
  <si>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</si>
  <si>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</si>
  <si>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</si>
  <si>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</si>
  <si>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</si>
  <si>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</si>
  <si>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</si>
  <si>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</si>
  <si>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</si>
  <si>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</si>
  <si>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</si>
  <si>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</si>
  <si>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</si>
  <si>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</si>
  <si>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</si>
  <si>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</si>
  <si>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</si>
  <si>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</si>
  <si>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</si>
  <si>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</si>
  <si>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</si>
  <si>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</si>
  <si>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</si>
  <si>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</si>
  <si>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</si>
  <si>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</si>
  <si>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</si>
  <si>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</si>
  <si>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</si>
  <si>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</si>
  <si>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</si>
  <si>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</si>
  <si>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</si>
  <si>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</si>
  <si>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</si>
  <si>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</si>
  <si>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</si>
  <si>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</si>
  <si>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</si>
  <si>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</si>
  <si>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</si>
  <si>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</si>
  <si>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</si>
  <si>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</si>
  <si>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</si>
  <si>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</si>
  <si>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</si>
  <si>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</si>
  <si>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</si>
  <si>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</si>
  <si>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</si>
  <si>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</si>
  <si>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</si>
  <si>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</si>
  <si>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</si>
  <si>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</si>
  <si>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</si>
  <si>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</si>
  <si>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</si>
  <si>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</si>
  <si>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</si>
  <si>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</si>
  <si>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</si>
  <si>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</si>
  <si>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</si>
  <si>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</si>
  <si>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</si>
  <si>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</si>
  <si>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</si>
  <si>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</si>
  <si>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</si>
  <si>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</si>
  <si>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</si>
  <si>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</si>
  <si>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</si>
  <si>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</si>
  <si>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</si>
  <si>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</si>
  <si>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</si>
  <si>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</si>
  <si>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</si>
  <si>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</si>
  <si>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</si>
  <si>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</si>
  <si>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</si>
  <si>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</si>
  <si>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</si>
  <si>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</si>
  <si>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</si>
  <si>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</si>
  <si>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</si>
  <si>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</si>
  <si>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</si>
  <si>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</si>
  <si>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</si>
  <si>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</si>
  <si>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</si>
  <si>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</si>
  <si>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</si>
  <si>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</si>
  <si>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</si>
  <si>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</si>
  <si>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</si>
  <si>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</si>
  <si>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</si>
  <si>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</si>
  <si>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</si>
  <si>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</si>
  <si>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</si>
  <si>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</si>
  <si>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</si>
  <si>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</si>
  <si>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</si>
  <si>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</si>
  <si>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</si>
  <si>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</si>
  <si>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</si>
  <si>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</si>
  <si>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</si>
  <si>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</si>
  <si>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</si>
  <si>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</si>
  <si>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</si>
  <si>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</si>
  <si>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</si>
  <si>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</si>
  <si>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</si>
  <si>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</si>
  <si>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</si>
  <si>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</si>
  <si>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</si>
  <si>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</si>
  <si>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</si>
  <si>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</si>
  <si>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</si>
  <si>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</si>
  <si>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</si>
  <si>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</si>
  <si>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</si>
  <si>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</si>
  <si>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</si>
  <si>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</si>
  <si>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</si>
  <si>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</si>
  <si>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</si>
  <si>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</si>
  <si>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</si>
  <si>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</si>
  <si>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</si>
  <si>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</si>
  <si>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</si>
  <si>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</si>
  <si>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</si>
  <si>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</si>
  <si>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</si>
  <si>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</si>
  <si>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</si>
  <si>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</si>
  <si>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</si>
  <si>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</si>
  <si>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</si>
  <si>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</si>
  <si>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</si>
  <si>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</si>
  <si>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</si>
  <si>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</si>
  <si>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</si>
  <si>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</si>
  <si>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</si>
  <si>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</si>
  <si>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</si>
  <si>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</si>
  <si>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</si>
  <si>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</si>
  <si>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</si>
  <si>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</si>
  <si>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</si>
  <si>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</si>
  <si>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</si>
  <si>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</si>
  <si>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</si>
  <si>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</si>
  <si>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</si>
  <si>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</si>
  <si>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</si>
  <si>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</si>
  <si>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</si>
  <si>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</si>
  <si>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</si>
  <si>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</si>
  <si>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</si>
  <si>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</si>
  <si>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</si>
  <si>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</si>
  <si>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</si>
  <si>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</si>
  <si>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</si>
  <si>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</si>
  <si>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</si>
  <si>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</si>
  <si>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</si>
  <si>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</si>
  <si>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</si>
  <si>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</si>
  <si>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</si>
  <si>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</si>
  <si>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</si>
  <si>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</si>
  <si>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</si>
  <si>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</si>
  <si>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</si>
  <si>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</si>
  <si>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</si>
  <si>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</si>
  <si>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</si>
  <si>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</si>
  <si>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</si>
  <si>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</si>
  <si>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</si>
  <si>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</si>
  <si>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</si>
  <si>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</si>
  <si>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</si>
  <si>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</si>
  <si>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</si>
  <si>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</si>
  <si>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</si>
  <si>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</si>
  <si>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</si>
  <si>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</si>
  <si>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</si>
  <si>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</si>
  <si>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</si>
  <si>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</si>
  <si>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</si>
  <si>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</si>
  <si>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</si>
  <si>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</si>
  <si>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</si>
  <si>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</si>
  <si>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</si>
  <si>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</si>
  <si>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</si>
  <si>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</si>
  <si>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</si>
  <si>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</si>
  <si>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</si>
  <si>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</si>
  <si>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</si>
  <si>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</si>
  <si>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</si>
  <si>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</si>
  <si>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</si>
  <si>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</si>
  <si>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</si>
  <si>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</si>
  <si>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</si>
  <si>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</si>
  <si>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</si>
  <si>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</si>
  <si>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</si>
  <si>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</si>
  <si>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</si>
  <si>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</si>
  <si>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</si>
  <si>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</si>
  <si>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</si>
  <si>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</si>
  <si>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</si>
  <si>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</si>
  <si>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</si>
  <si>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</si>
  <si>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</si>
  <si>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</si>
  <si>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</si>
  <si>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</si>
  <si>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</si>
  <si>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</si>
  <si>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</si>
  <si>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</si>
  <si>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</si>
  <si>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</si>
  <si>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</si>
  <si>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</si>
  <si>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</si>
  <si>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</si>
  <si>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</si>
  <si>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</si>
  <si>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</si>
  <si>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</si>
  <si>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</si>
  <si>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</si>
  <si>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</si>
  <si>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</si>
  <si>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</si>
  <si>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</si>
  <si>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</si>
  <si>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</si>
  <si>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</si>
  <si>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</si>
  <si>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</si>
  <si>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</si>
  <si>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</si>
  <si>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</si>
  <si>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</si>
  <si>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</si>
  <si>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</si>
  <si>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</si>
  <si>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</si>
  <si>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</si>
  <si>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</si>
  <si>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</si>
  <si>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</si>
  <si>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</si>
  <si>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</si>
  <si>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</si>
  <si>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</si>
  <si>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</si>
  <si>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</si>
  <si>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</si>
  <si>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</si>
  <si>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</si>
  <si>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</si>
  <si>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</si>
  <si>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</si>
  <si>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</si>
  <si>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</si>
  <si>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</si>
  <si>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</si>
  <si>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</si>
  <si>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</si>
  <si>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</si>
  <si>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</si>
  <si>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</si>
  <si>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</si>
  <si>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</si>
  <si>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</si>
  <si>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</si>
  <si>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</si>
  <si>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</si>
  <si>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</si>
  <si>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</si>
  <si>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</si>
  <si>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</si>
  <si>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</si>
  <si>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</si>
  <si>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</si>
  <si>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</si>
  <si>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</si>
  <si>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</si>
  <si>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</si>
  <si>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</si>
  <si>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</si>
  <si>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</si>
  <si>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</si>
  <si>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</si>
  <si>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</si>
  <si>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</si>
  <si>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</si>
  <si>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</si>
  <si>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</si>
  <si>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</si>
  <si>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</si>
  <si>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</si>
  <si>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</si>
  <si>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</si>
  <si>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</si>
  <si>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</si>
  <si>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</si>
  <si>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</si>
  <si>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</si>
  <si>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</si>
  <si>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</si>
  <si>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</si>
  <si>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</si>
  <si>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</si>
  <si>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</si>
  <si>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</si>
  <si>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</si>
  <si>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</si>
  <si>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</si>
  <si>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</si>
  <si>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</si>
  <si>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</si>
  <si>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</si>
  <si>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</si>
  <si>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</si>
  <si>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</si>
  <si>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</si>
  <si>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</si>
  <si>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</si>
  <si>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</si>
  <si>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</si>
  <si>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</si>
  <si>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</si>
  <si>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</si>
  <si>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</si>
  <si>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</si>
  <si>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</si>
  <si>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</si>
  <si>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</si>
  <si>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</si>
  <si>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</si>
  <si>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</si>
  <si>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</si>
  <si>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</si>
  <si>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</si>
  <si>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</si>
  <si>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</si>
  <si>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</si>
  <si>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</si>
  <si>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</si>
  <si>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</si>
  <si>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</si>
  <si>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</si>
  <si>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</si>
  <si>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</si>
  <si>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</si>
  <si>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</si>
  <si>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</si>
  <si>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</si>
  <si>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</si>
  <si>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</si>
  <si>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</si>
  <si>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</si>
  <si>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</si>
  <si>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</si>
  <si>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</si>
  <si>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</si>
  <si>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</si>
  <si>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</si>
  <si>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</si>
  <si>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</si>
  <si>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</si>
  <si>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</si>
  <si>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</si>
  <si>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</si>
  <si>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</si>
  <si>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</si>
  <si>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</si>
  <si>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</si>
  <si>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</si>
  <si>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</si>
  <si>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</si>
  <si>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</si>
  <si>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</si>
  <si>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</si>
  <si>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</si>
  <si>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</si>
  <si>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</si>
  <si>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</si>
  <si>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</si>
  <si>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</si>
  <si>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</si>
  <si>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</si>
  <si>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</si>
  <si>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</si>
  <si>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</si>
  <si>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</si>
  <si>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</si>
  <si>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</si>
  <si>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</si>
  <si>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</si>
  <si>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</si>
  <si>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</si>
  <si>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</si>
  <si>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</si>
  <si>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</si>
  <si>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</si>
  <si>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</si>
  <si>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</si>
  <si>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</si>
  <si>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</si>
  <si>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</si>
  <si>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</si>
  <si>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</si>
  <si>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</si>
  <si>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</si>
  <si>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</si>
  <si>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</si>
  <si>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</si>
  <si>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</si>
  <si>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</si>
  <si>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</si>
  <si>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</si>
  <si>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</si>
  <si>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</si>
  <si>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</si>
  <si>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</si>
  <si>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</si>
  <si>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</si>
  <si>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</si>
  <si>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</si>
  <si>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</si>
  <si>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</si>
  <si>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</si>
  <si>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</si>
  <si>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</si>
  <si>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</si>
  <si>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</si>
  <si>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</si>
  <si>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</si>
  <si>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</si>
  <si>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</si>
  <si>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</si>
  <si>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</si>
  <si>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</si>
  <si>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</si>
  <si>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</si>
  <si>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</si>
  <si>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</si>
  <si>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</si>
  <si>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</si>
  <si>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</si>
  <si>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</si>
  <si>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</si>
  <si>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</si>
  <si>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</si>
  <si>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</si>
  <si>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</si>
  <si>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</si>
  <si>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</si>
  <si>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</si>
  <si>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</si>
  <si>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</si>
  <si>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</si>
  <si>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</si>
  <si>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</si>
  <si>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</si>
  <si>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</si>
  <si>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</si>
  <si>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</si>
  <si>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</si>
  <si>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</si>
  <si>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</si>
  <si>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</si>
  <si>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</si>
  <si>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</si>
  <si>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</si>
  <si>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</si>
  <si>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</si>
  <si>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</si>
  <si>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</si>
  <si>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</si>
  <si>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</si>
  <si>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</si>
  <si>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</si>
  <si>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</si>
  <si>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</si>
  <si>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</si>
  <si>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</si>
  <si>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</si>
  <si>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</si>
  <si>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</si>
  <si>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</si>
  <si>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</si>
  <si>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</si>
  <si>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</si>
  <si>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</si>
  <si>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</si>
  <si>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</si>
  <si>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</si>
  <si>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</si>
  <si>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</si>
  <si>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</si>
  <si>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</si>
  <si>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</si>
  <si>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</si>
  <si>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</si>
  <si>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</si>
  <si>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</si>
  <si>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</si>
  <si>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</si>
  <si>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</si>
  <si>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</si>
  <si>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</si>
  <si>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</si>
  <si>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</si>
  <si>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</si>
  <si>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</si>
  <si>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</si>
  <si>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</si>
  <si>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</si>
  <si>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</si>
  <si>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</si>
  <si>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</si>
  <si>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</si>
  <si>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</si>
  <si>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</si>
  <si>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</si>
  <si>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</si>
  <si>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</si>
  <si>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</si>
  <si>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</si>
  <si>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</si>
  <si>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</si>
  <si>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</si>
  <si>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</si>
  <si>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</si>
  <si>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</si>
  <si>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</si>
  <si>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</si>
  <si>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</si>
  <si>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</si>
  <si>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</si>
  <si>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</si>
  <si>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</si>
  <si>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</si>
  <si>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</si>
  <si>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</si>
  <si>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</si>
  <si>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</si>
  <si>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</si>
  <si>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</si>
  <si>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</si>
  <si>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</si>
  <si>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</si>
  <si>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</si>
  <si>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</si>
  <si>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</si>
  <si>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</si>
  <si>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</si>
  <si>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</si>
  <si>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</si>
  <si>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</si>
  <si>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</si>
  <si>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</si>
  <si>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</si>
  <si>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</si>
  <si>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</si>
  <si>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</si>
  <si>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</si>
  <si>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</si>
  <si>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</si>
  <si>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</si>
  <si>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</si>
  <si>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</si>
  <si>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</si>
  <si>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</si>
  <si>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</si>
  <si>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</si>
  <si>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</si>
  <si>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</si>
  <si>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</si>
  <si>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</si>
  <si>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</si>
  <si>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</si>
  <si>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</si>
  <si>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</si>
  <si>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</si>
  <si>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</si>
  <si>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</si>
  <si>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</si>
  <si>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</si>
  <si>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</si>
  <si>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</si>
  <si>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</si>
  <si>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</si>
  <si>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</si>
  <si>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</si>
  <si>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</si>
  <si>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</si>
  <si>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</si>
  <si>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</si>
  <si>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</si>
  <si>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</si>
  <si>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</si>
  <si>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</si>
  <si>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</si>
  <si>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</si>
  <si>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</si>
  <si>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</si>
  <si>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</si>
  <si>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</si>
  <si>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</si>
  <si>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</si>
  <si>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</si>
  <si>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</si>
  <si>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</si>
  <si>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</si>
  <si>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</si>
  <si>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</si>
  <si>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</si>
  <si>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</si>
  <si>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</si>
  <si>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</si>
  <si>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</si>
  <si>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</si>
  <si>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</si>
  <si>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</si>
  <si>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</si>
  <si>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</si>
  <si>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</si>
  <si>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</si>
  <si>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</si>
  <si>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</si>
  <si>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</si>
  <si>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</si>
  <si>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</si>
  <si>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</si>
  <si>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</si>
  <si>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</si>
  <si>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</si>
  <si>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</si>
  <si>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</si>
  <si>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</si>
  <si>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</si>
  <si>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</si>
  <si>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</si>
  <si>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</si>
  <si>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</si>
  <si>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</si>
  <si>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</si>
  <si>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</si>
  <si>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</si>
  <si>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</si>
  <si>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</si>
  <si>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</si>
  <si>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</si>
  <si>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</si>
  <si>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</si>
  <si>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</si>
  <si>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</si>
  <si>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</si>
  <si>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</si>
  <si>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</si>
  <si>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</si>
  <si>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</si>
  <si>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</si>
  <si>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</si>
  <si>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</si>
  <si>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</si>
  <si>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</si>
  <si>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</si>
  <si>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</si>
  <si>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</si>
  <si>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</si>
  <si>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</si>
  <si>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</si>
  <si>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</si>
  <si>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</si>
  <si>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</si>
  <si>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</si>
  <si>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</si>
  <si>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</si>
  <si>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</si>
  <si>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</si>
  <si>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</si>
  <si>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</si>
  <si>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</si>
  <si>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</si>
  <si>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</si>
  <si>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</si>
  <si>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</si>
  <si>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</si>
  <si>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</si>
  <si>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</si>
  <si>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</si>
  <si>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</si>
  <si>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</si>
  <si>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</si>
  <si>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</si>
  <si>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</si>
  <si>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</si>
  <si>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</si>
  <si>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</si>
  <si>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</si>
  <si>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</si>
  <si>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</si>
  <si>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</si>
  <si>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</si>
  <si>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</si>
  <si>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</si>
  <si>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</si>
  <si>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</si>
  <si>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</si>
  <si>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</si>
  <si>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</si>
  <si>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</si>
  <si>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</si>
  <si>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</si>
  <si>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</si>
  <si>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</si>
  <si>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</si>
  <si>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</si>
  <si>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</si>
  <si>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</si>
  <si>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</si>
  <si>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</si>
  <si>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</si>
  <si>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</si>
  <si>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</si>
  <si>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</si>
  <si>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</si>
  <si>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</si>
  <si>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</si>
  <si>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</si>
  <si>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</si>
  <si>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</si>
  <si>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</si>
  <si>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</si>
  <si>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</si>
  <si>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</si>
  <si>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</si>
  <si>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</si>
  <si>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</si>
  <si>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</si>
  <si>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</si>
  <si>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</si>
  <si>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</si>
  <si>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</si>
  <si>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</si>
  <si>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</si>
  <si>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</si>
  <si>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</si>
  <si>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</si>
  <si>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</si>
  <si>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</si>
  <si>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</si>
  <si>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</si>
  <si>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</si>
  <si>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</si>
  <si>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</si>
  <si>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</si>
  <si>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</si>
  <si>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</si>
  <si>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</si>
  <si>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</si>
  <si>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</si>
  <si>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</si>
  <si>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</si>
  <si>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</si>
  <si>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</si>
  <si>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</si>
  <si>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</si>
  <si>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</si>
  <si>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</si>
  <si>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</si>
  <si>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</si>
  <si>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</si>
  <si>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</si>
  <si>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</si>
  <si>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</si>
  <si>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</si>
  <si>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</si>
  <si>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</si>
  <si>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</si>
  <si>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</si>
  <si>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</si>
  <si>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</si>
  <si>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</si>
  <si>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</si>
  <si>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</si>
  <si>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</si>
  <si>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</si>
  <si>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</si>
  <si>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</si>
  <si>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</si>
  <si>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</si>
  <si>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</si>
  <si>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</si>
  <si>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</si>
  <si>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</si>
  <si>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</si>
  <si>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</si>
  <si>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</si>
  <si>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</si>
  <si>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</si>
  <si>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</si>
  <si>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</si>
  <si>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</si>
  <si>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</si>
  <si>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</si>
  <si>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</si>
  <si>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</si>
  <si>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</si>
  <si>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</si>
  <si>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</si>
  <si>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</si>
  <si>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</si>
  <si>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</si>
  <si>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</si>
  <si>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</si>
  <si>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</si>
  <si>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</si>
  <si>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</si>
  <si>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</si>
  <si>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</si>
  <si>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</si>
  <si>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</si>
  <si>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</si>
  <si>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</si>
  <si>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</si>
  <si>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</si>
  <si>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</si>
  <si>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</si>
  <si>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</si>
  <si>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</si>
  <si>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</si>
  <si>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</si>
  <si>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</si>
  <si>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</si>
  <si>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</si>
  <si>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</si>
  <si>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</si>
  <si>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</si>
  <si>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</si>
  <si>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</si>
  <si>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</si>
  <si>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</si>
  <si>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</si>
  <si>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</si>
  <si>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</si>
  <si>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</si>
  <si>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</si>
  <si>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</si>
  <si>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</si>
  <si>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</si>
  <si>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</si>
  <si>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</si>
  <si>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</si>
  <si>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</si>
  <si>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</si>
  <si>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</si>
  <si>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</si>
  <si>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</si>
  <si>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</si>
  <si>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</si>
  <si>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</si>
  <si>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</si>
  <si>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</si>
  <si>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</si>
  <si>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</si>
  <si>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</si>
  <si>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</si>
  <si>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</si>
  <si>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</si>
  <si>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</si>
  <si>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</si>
  <si>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</si>
  <si>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</si>
  <si>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</si>
  <si>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</si>
  <si>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</si>
  <si>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</si>
  <si>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</si>
  <si>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</si>
  <si>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</si>
  <si>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</si>
  <si>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</si>
  <si>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</si>
  <si>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</si>
  <si>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</si>
  <si>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</si>
  <si>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</si>
  <si>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</si>
  <si>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</si>
  <si>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</si>
  <si>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</si>
  <si>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</si>
  <si>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</si>
  <si>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</si>
  <si>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</si>
  <si>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</si>
  <si>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</si>
  <si>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</si>
  <si>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</si>
  <si>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</si>
  <si>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</si>
  <si>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</si>
  <si>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</si>
  <si>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</si>
  <si>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</si>
  <si>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</si>
  <si>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</si>
  <si>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</si>
  <si>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</si>
  <si>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</si>
  <si>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</si>
  <si>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</si>
  <si>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</si>
  <si>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</si>
  <si>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</si>
  <si>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</si>
  <si>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</si>
  <si>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</si>
  <si>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</si>
  <si>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</si>
  <si>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</si>
  <si>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</si>
  <si>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</si>
  <si>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</si>
  <si>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</si>
  <si>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</si>
  <si>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</si>
  <si>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</si>
  <si>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</si>
  <si>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</si>
  <si>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</si>
  <si>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</si>
  <si>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</si>
  <si>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</si>
  <si>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</si>
  <si>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</si>
  <si>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</si>
  <si>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</si>
  <si>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</si>
  <si>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</si>
  <si>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</si>
  <si>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</si>
  <si>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</si>
  <si>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</si>
  <si>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</si>
  <si>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</si>
  <si>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</si>
  <si>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</si>
  <si>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</si>
  <si>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</si>
  <si>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</si>
  <si>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</si>
  <si>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</si>
  <si>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</si>
  <si>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</si>
  <si>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</si>
  <si>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</si>
  <si>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</si>
  <si>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</si>
  <si>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</si>
  <si>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</si>
  <si>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</si>
  <si>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</si>
  <si>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</si>
  <si>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</si>
  <si>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</si>
  <si>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</si>
  <si>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</si>
  <si>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</si>
  <si>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</si>
  <si>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</si>
  <si>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</si>
  <si>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</si>
  <si>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</si>
  <si>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</si>
  <si>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</si>
  <si>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</si>
  <si>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</si>
  <si>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</si>
  <si>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</si>
  <si>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</si>
  <si>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</si>
  <si>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</si>
  <si>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</si>
  <si>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</si>
  <si>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</si>
  <si>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</si>
  <si>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</si>
  <si>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</si>
  <si>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</si>
  <si>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</si>
  <si>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</si>
  <si>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</si>
  <si>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</si>
  <si>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</si>
  <si>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</si>
  <si>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</si>
  <si>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</si>
  <si>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</si>
  <si>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</si>
  <si>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</si>
  <si>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</si>
  <si>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</si>
  <si>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</si>
  <si>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</si>
  <si>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</si>
  <si>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</si>
  <si>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</si>
  <si>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</si>
  <si>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</si>
  <si>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</si>
  <si>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</si>
  <si>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</si>
  <si>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</si>
  <si>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</si>
  <si>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</si>
  <si>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</si>
  <si>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</si>
  <si>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</si>
  <si>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</si>
  <si>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</si>
  <si>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</si>
  <si>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</si>
  <si>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</si>
  <si>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</si>
  <si>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</si>
  <si>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</si>
  <si>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</si>
  <si>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</si>
  <si>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</si>
  <si>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</si>
  <si>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</si>
  <si>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</si>
  <si>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</si>
  <si>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</si>
  <si>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</si>
  <si>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</si>
  <si>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</si>
  <si>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</si>
  <si>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</si>
  <si>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</si>
  <si>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</si>
  <si>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</si>
  <si>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</si>
  <si>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</si>
  <si>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</si>
  <si>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</si>
  <si>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</si>
  <si>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</si>
  <si>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</si>
  <si>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</si>
  <si>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</si>
  <si>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</si>
  <si>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</si>
  <si>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</si>
  <si>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</si>
  <si>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</si>
  <si>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</si>
  <si>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</si>
  <si>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</si>
  <si>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</si>
  <si>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</si>
  <si>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</si>
  <si>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</si>
  <si>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</si>
  <si>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</si>
  <si>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</si>
  <si>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</si>
  <si>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</si>
  <si>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</si>
  <si>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</si>
  <si>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</si>
  <si>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</si>
  <si>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</si>
  <si>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</si>
  <si>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</si>
  <si>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</si>
  <si>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</si>
  <si>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</si>
  <si>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</si>
  <si>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</si>
  <si>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</si>
  <si>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</si>
  <si>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</si>
  <si>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</si>
  <si>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</si>
  <si>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</si>
  <si>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</si>
  <si>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</si>
  <si>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</si>
  <si>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</si>
  <si>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</si>
  <si>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</si>
  <si>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</si>
  <si>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</si>
  <si>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</si>
  <si>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</si>
  <si>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</si>
  <si>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</si>
  <si>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</si>
  <si>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</si>
  <si>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</si>
  <si>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</si>
  <si>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</si>
  <si>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</si>
  <si>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</si>
  <si>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</si>
  <si>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</si>
  <si>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</si>
  <si>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</si>
  <si>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</si>
  <si>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</si>
  <si>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</si>
  <si>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</si>
  <si>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</si>
  <si>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</si>
  <si>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</si>
  <si>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</si>
  <si>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</si>
  <si>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</si>
  <si>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</si>
  <si>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</si>
  <si>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</si>
  <si>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</si>
  <si>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</si>
  <si>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</si>
  <si>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</si>
  <si>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</si>
  <si>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</si>
  <si>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</si>
  <si>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</si>
  <si>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</si>
  <si>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</si>
  <si>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</si>
  <si>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</si>
  <si>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</si>
  <si>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</si>
  <si>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</si>
  <si>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</si>
  <si>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</si>
  <si>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</si>
  <si>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</si>
  <si>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</si>
  <si>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</si>
  <si>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</si>
  <si>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</si>
  <si>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</si>
  <si>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</si>
  <si>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</si>
  <si>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</si>
  <si>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</si>
  <si>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</si>
  <si>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</si>
  <si>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</si>
  <si>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</si>
  <si>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</si>
  <si>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</si>
  <si>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</si>
  <si>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</si>
  <si>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</si>
  <si>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</si>
  <si>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</si>
  <si>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</si>
  <si>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</si>
  <si>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</si>
  <si>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</si>
  <si>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</si>
  <si>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</si>
  <si>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</si>
  <si>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</si>
  <si>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</si>
  <si>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</si>
  <si>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</si>
  <si>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</si>
  <si>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</si>
  <si>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</si>
  <si>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</si>
  <si>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</si>
  <si>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</si>
  <si>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</si>
  <si>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</si>
  <si>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</si>
  <si>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</si>
  <si>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</si>
  <si>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</si>
  <si>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</si>
  <si>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</si>
  <si>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</si>
  <si>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</si>
  <si>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</si>
  <si>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</si>
  <si>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</si>
  <si>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</si>
  <si>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</si>
  <si>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</si>
  <si>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</si>
  <si>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</si>
  <si>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</si>
  <si>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</si>
  <si>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</si>
  <si>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</si>
  <si>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</si>
  <si>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</si>
  <si>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</si>
  <si>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</si>
  <si>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</si>
  <si>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</si>
  <si>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</si>
  <si>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</si>
  <si>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</si>
  <si>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</si>
  <si>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</si>
  <si>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</si>
  <si>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</si>
  <si>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</si>
  <si>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</si>
  <si>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</si>
  <si>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</si>
  <si>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</si>
  <si>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</si>
  <si>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</si>
  <si>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</si>
  <si>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</si>
  <si>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</si>
  <si>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</si>
  <si>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</si>
  <si>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</si>
  <si>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</si>
  <si>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</si>
  <si>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</si>
  <si>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</si>
  <si>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</si>
  <si>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</si>
  <si>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</si>
  <si>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</si>
  <si>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</si>
  <si>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</si>
  <si>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</si>
  <si>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</si>
  <si>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</si>
  <si>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</si>
  <si>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</si>
  <si>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</si>
  <si>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</si>
  <si>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</si>
  <si>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</si>
  <si>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</si>
  <si>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</si>
  <si>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</si>
  <si>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</si>
  <si>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</si>
  <si>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</si>
  <si>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</si>
  <si>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</si>
  <si>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</si>
  <si>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</si>
  <si>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</si>
  <si>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</si>
  <si>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</si>
  <si>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</si>
  <si>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</si>
  <si>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</si>
  <si>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</si>
  <si>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</si>
  <si>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</si>
  <si>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</si>
  <si>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</si>
  <si>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</si>
  <si>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</si>
  <si>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</si>
  <si>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</si>
  <si>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</si>
  <si>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</si>
  <si>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</si>
  <si>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</si>
  <si>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</si>
  <si>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</si>
  <si>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</si>
  <si>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</si>
  <si>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</si>
  <si>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</si>
  <si>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</si>
  <si>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</si>
  <si>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</si>
  <si>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</si>
  <si>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</si>
  <si>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</si>
  <si>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</si>
  <si>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</si>
  <si>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</si>
  <si>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</si>
  <si>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</si>
  <si>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</si>
  <si>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</si>
  <si>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</si>
  <si>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</si>
  <si>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</si>
  <si>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</si>
  <si>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</si>
  <si>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</si>
  <si>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</si>
  <si>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</si>
  <si>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</si>
  <si>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</si>
  <si>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</si>
  <si>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</si>
  <si>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</si>
  <si>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</si>
  <si>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</si>
  <si>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</si>
  <si>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</si>
  <si>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</si>
  <si>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</si>
  <si>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</si>
  <si>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</si>
  <si>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</si>
  <si>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</si>
  <si>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</si>
  <si>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</si>
  <si>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</si>
  <si>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</si>
  <si>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</si>
  <si>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</si>
  <si>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</si>
  <si>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</si>
  <si>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</si>
  <si>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</si>
  <si>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</si>
  <si>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</si>
  <si>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</si>
  <si>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</si>
  <si>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</si>
  <si>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</si>
  <si>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</si>
  <si>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</si>
  <si>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</si>
  <si>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</si>
  <si>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</si>
  <si>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</si>
  <si>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</si>
  <si>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</si>
  <si>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</si>
  <si>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</si>
  <si>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</si>
  <si>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</si>
  <si>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</si>
  <si>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</si>
  <si>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</si>
  <si>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</si>
  <si>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</si>
  <si>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</si>
  <si>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</si>
  <si>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</si>
  <si>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</si>
  <si>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</si>
  <si>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</si>
  <si>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</si>
  <si>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</si>
  <si>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</si>
  <si>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</si>
  <si>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</si>
  <si>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</si>
  <si>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</si>
  <si>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</si>
  <si>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</si>
  <si>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</si>
  <si>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</si>
  <si>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</si>
  <si>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</si>
  <si>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</si>
  <si>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</si>
  <si>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</si>
  <si>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</si>
  <si>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</si>
  <si>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</si>
  <si>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</si>
  <si>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</si>
  <si>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</si>
  <si>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</si>
  <si>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</si>
  <si>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</si>
  <si>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</si>
  <si>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</si>
  <si>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</si>
  <si>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</si>
  <si>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</si>
  <si>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</si>
  <si>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</si>
  <si>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</si>
  <si>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</si>
  <si>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</si>
  <si>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</si>
  <si>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</si>
  <si>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</si>
  <si>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</si>
  <si>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</si>
  <si>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</si>
  <si>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</si>
  <si>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</si>
  <si>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</si>
  <si>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</si>
  <si>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</si>
  <si>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</si>
  <si>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</si>
  <si>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</si>
  <si>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</si>
  <si>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</si>
  <si>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</si>
  <si>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</si>
  <si>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</si>
  <si>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</si>
  <si>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</si>
  <si>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</si>
  <si>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</si>
  <si>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</si>
  <si>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</si>
  <si>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</si>
  <si>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</si>
  <si>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</si>
  <si>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</si>
  <si>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</si>
  <si>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</si>
  <si>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</si>
  <si>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</si>
  <si>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</si>
  <si>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</si>
  <si>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</si>
  <si>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</si>
  <si>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</si>
  <si>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</si>
  <si>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</si>
  <si>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</si>
  <si>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</si>
  <si>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</si>
  <si>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</si>
  <si>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</si>
  <si>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</si>
  <si>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</si>
  <si>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</si>
  <si>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</si>
  <si>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</si>
  <si>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</si>
  <si>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</si>
  <si>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</si>
  <si>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</si>
  <si>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</si>
  <si>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</si>
  <si>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</si>
  <si>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</si>
  <si>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</si>
  <si>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</si>
  <si>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</si>
  <si>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</si>
  <si>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</si>
  <si>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</si>
  <si>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</si>
  <si>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</si>
  <si>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</si>
  <si>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</si>
  <si>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</si>
  <si>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</si>
  <si>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</si>
  <si>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</si>
  <si>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</si>
  <si>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</si>
  <si>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</si>
  <si>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</si>
  <si>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</si>
  <si>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</si>
  <si>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</si>
  <si>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</si>
  <si>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</si>
  <si>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</si>
  <si>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</si>
  <si>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</si>
  <si>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</si>
  <si>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</si>
  <si>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</si>
  <si>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</si>
  <si>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</si>
  <si>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</si>
  <si>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</si>
  <si>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</si>
  <si>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</si>
  <si>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</si>
  <si>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</si>
  <si>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</si>
  <si>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</si>
  <si>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</si>
  <si>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</si>
  <si>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</si>
  <si>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</si>
  <si>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</si>
  <si>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</si>
  <si>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</si>
  <si>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</si>
  <si>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</si>
  <si>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</si>
  <si>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</si>
  <si>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</si>
  <si>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</si>
  <si>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</si>
  <si>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</si>
  <si>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</si>
  <si>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</si>
  <si>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</si>
  <si>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</si>
  <si>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</si>
  <si>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</si>
  <si>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</si>
  <si>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</si>
  <si>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</si>
  <si>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</si>
  <si>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</si>
  <si>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</si>
  <si>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</si>
  <si>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</si>
  <si>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</si>
  <si>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</si>
  <si>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</si>
  <si>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</si>
  <si>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</si>
  <si>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</si>
  <si>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</si>
  <si>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</si>
  <si>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</si>
  <si>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</si>
  <si>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</si>
  <si>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</si>
  <si>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</si>
  <si>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</si>
  <si>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</si>
  <si>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</si>
  <si>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</si>
  <si>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</si>
  <si>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</si>
  <si>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</si>
  <si>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</si>
  <si>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</si>
  <si>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</si>
  <si>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</si>
  <si>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</si>
  <si>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</si>
  <si>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</si>
  <si>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</si>
  <si>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</si>
  <si>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</si>
  <si>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</si>
  <si>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</si>
  <si>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</si>
  <si>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</si>
  <si>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</si>
  <si>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</si>
  <si>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</si>
  <si>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</si>
  <si>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</si>
  <si>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</si>
  <si>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</si>
  <si>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</si>
  <si>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</si>
  <si>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</si>
  <si>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</si>
  <si>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</si>
  <si>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</si>
  <si>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</si>
  <si>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</si>
  <si>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</si>
  <si>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</si>
  <si>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</si>
  <si>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</si>
  <si>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</si>
  <si>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</si>
  <si>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</si>
  <si>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</si>
  <si>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</si>
  <si>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</si>
  <si>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</si>
  <si>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</si>
  <si>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</si>
  <si>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</si>
  <si>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</si>
  <si>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</si>
  <si>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</si>
  <si>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</si>
  <si>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</si>
  <si>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</si>
  <si>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</si>
  <si>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</si>
  <si>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</si>
  <si>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</si>
  <si>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</si>
  <si>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</si>
  <si>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</si>
  <si>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</si>
  <si>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</si>
  <si>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</si>
  <si>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</si>
  <si>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</si>
  <si>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</si>
  <si>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</si>
  <si>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</si>
  <si>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</si>
  <si>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</si>
  <si>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</si>
  <si>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</si>
  <si>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</si>
  <si>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</si>
  <si>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</si>
  <si>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</si>
  <si>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</si>
  <si>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</si>
  <si>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</si>
  <si>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</si>
  <si>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</si>
  <si>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</si>
  <si>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</si>
  <si>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</si>
  <si>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</si>
  <si>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</si>
  <si>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</si>
  <si>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</si>
  <si>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</si>
  <si>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</si>
  <si>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</si>
  <si>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</si>
  <si>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</si>
  <si>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</si>
  <si>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</si>
  <si>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</si>
  <si>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</si>
  <si>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</si>
  <si>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</si>
  <si>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</si>
  <si>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</si>
  <si>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</si>
  <si>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</si>
  <si>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</si>
  <si>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</si>
  <si>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</si>
  <si>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</si>
  <si>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</si>
  <si>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</si>
  <si>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</si>
  <si>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</si>
  <si>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</si>
  <si>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</si>
  <si>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</si>
  <si>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</si>
  <si>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</si>
  <si>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</si>
  <si>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</si>
  <si>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</si>
  <si>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</si>
  <si>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</si>
  <si>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</si>
  <si>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</si>
  <si>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</si>
  <si>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</si>
  <si>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</si>
  <si>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</si>
  <si>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</si>
  <si>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</si>
  <si>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</si>
  <si>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</si>
  <si>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</si>
  <si>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</si>
  <si>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</si>
  <si>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</si>
  <si>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</si>
  <si>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</si>
  <si>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</si>
  <si>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</si>
  <si>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</si>
  <si>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</si>
  <si>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</si>
  <si>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</si>
  <si>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</si>
  <si>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</si>
  <si>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</si>
  <si>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</si>
  <si>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</si>
  <si>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</si>
  <si>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</si>
  <si>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</si>
  <si>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</si>
  <si>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</si>
  <si>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</si>
  <si>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</si>
  <si>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</si>
  <si>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</si>
  <si>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</si>
  <si>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</si>
  <si>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</si>
  <si>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</si>
  <si>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</si>
  <si>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</si>
  <si>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</si>
  <si>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</si>
  <si>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</si>
  <si>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</si>
  <si>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</si>
  <si>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</si>
  <si>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</si>
  <si>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</si>
  <si>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</si>
  <si>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</si>
  <si>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</si>
  <si>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</si>
  <si>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</si>
  <si>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</si>
  <si>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</si>
  <si>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</si>
  <si>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</si>
  <si>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</si>
  <si>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</si>
  <si>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</si>
  <si>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</si>
  <si>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</si>
  <si>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</si>
  <si>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</si>
  <si>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</si>
  <si>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</si>
  <si>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</si>
  <si>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</si>
  <si>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</si>
  <si>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</si>
  <si>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</si>
  <si>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</si>
  <si>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</si>
  <si>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</si>
  <si>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</si>
  <si>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</si>
  <si>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</si>
  <si>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</si>
  <si>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</si>
  <si>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</si>
  <si>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</si>
  <si>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</si>
  <si>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</si>
  <si>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</si>
  <si>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</si>
  <si>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</si>
  <si>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</si>
  <si>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</si>
  <si>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</si>
  <si>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</si>
  <si>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</si>
  <si>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</si>
  <si>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</si>
  <si>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</si>
  <si>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</si>
  <si>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</si>
  <si>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</si>
  <si>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</si>
  <si>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</si>
  <si>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</si>
  <si>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</si>
  <si>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</si>
  <si>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</si>
  <si>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</si>
  <si>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</si>
  <si>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</si>
  <si>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</si>
  <si>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</si>
  <si>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</si>
  <si>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</si>
  <si>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</si>
  <si>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</si>
  <si>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</si>
  <si>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</si>
  <si>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</si>
  <si>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</si>
  <si>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</si>
  <si>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</si>
  <si>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</si>
  <si>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</si>
  <si>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</si>
  <si>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</si>
  <si>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</si>
  <si>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</si>
  <si>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</si>
  <si>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</si>
  <si>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</si>
  <si>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</si>
  <si>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</si>
  <si>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</si>
  <si>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</si>
  <si>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</si>
  <si>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</si>
  <si>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</si>
  <si>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</si>
  <si>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</si>
  <si>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</si>
  <si>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</si>
  <si>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</si>
  <si>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</si>
  <si>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</si>
  <si>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</si>
  <si>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</si>
  <si>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</si>
  <si>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</si>
  <si>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</si>
  <si>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</si>
  <si>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</si>
  <si>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</si>
  <si>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</si>
  <si>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</si>
  <si>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</si>
  <si>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</si>
  <si>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</si>
  <si>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</si>
  <si>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</si>
  <si>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</si>
  <si>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</si>
  <si>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</si>
  <si>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</si>
  <si>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</si>
  <si>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</si>
  <si>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</si>
  <si>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</si>
  <si>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</si>
  <si>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</si>
  <si>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</si>
  <si>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</si>
  <si>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</si>
  <si>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</si>
  <si>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</si>
  <si>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</si>
  <si>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</si>
  <si>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</si>
  <si>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</si>
  <si>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</si>
  <si>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</si>
  <si>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</si>
  <si>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</si>
  <si>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</si>
  <si>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</si>
  <si>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</si>
  <si>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</si>
  <si>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</si>
  <si>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</si>
  <si>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</si>
  <si>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</si>
  <si>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</si>
  <si>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</si>
  <si>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</si>
  <si>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</si>
  <si>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</si>
  <si>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</si>
  <si>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</si>
  <si>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</si>
  <si>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</si>
  <si>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</si>
  <si>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</si>
  <si>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</si>
  <si>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</si>
  <si>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</si>
  <si>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</si>
  <si>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</si>
  <si>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</si>
  <si>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</si>
  <si>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</si>
  <si>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</si>
  <si>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</si>
  <si>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</si>
  <si>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</si>
  <si>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</si>
  <si>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</si>
  <si>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</si>
  <si>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</si>
  <si>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</si>
  <si>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</si>
  <si>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</si>
  <si>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</si>
  <si>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</si>
  <si>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</si>
  <si>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</si>
  <si>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</si>
  <si>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</si>
  <si>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</si>
  <si>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</si>
  <si>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</si>
  <si>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</si>
  <si>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</si>
  <si>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</si>
  <si>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</si>
  <si>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</si>
  <si>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</si>
  <si>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</si>
  <si>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</si>
  <si>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</si>
  <si>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</si>
  <si>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</si>
  <si>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</si>
  <si>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</si>
  <si>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</si>
  <si>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</si>
  <si>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</si>
  <si>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</si>
  <si>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</si>
  <si>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</si>
  <si>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</si>
  <si>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</si>
  <si>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</si>
  <si>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</si>
  <si>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</si>
  <si>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</si>
  <si>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</si>
  <si>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</si>
  <si>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</si>
  <si>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</si>
  <si>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</si>
  <si>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</si>
  <si>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</si>
  <si>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</si>
  <si>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</si>
  <si>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</si>
  <si>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</si>
  <si>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</si>
  <si>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</si>
  <si>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</si>
  <si>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</si>
  <si>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</si>
  <si>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</si>
  <si>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</si>
  <si>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</si>
  <si>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</si>
  <si>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</si>
  <si>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</si>
  <si>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</si>
  <si>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</si>
  <si>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</si>
  <si>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</si>
  <si>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</si>
  <si>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</si>
  <si>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</si>
  <si>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</si>
  <si>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</si>
  <si>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</si>
  <si>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</si>
  <si>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</si>
  <si>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</si>
  <si>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</si>
  <si>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</si>
  <si>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</si>
  <si>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</si>
  <si>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</si>
  <si>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</si>
  <si>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</si>
  <si>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</si>
  <si>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</si>
  <si>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</si>
  <si>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</si>
  <si>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</si>
  <si>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</si>
  <si>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</si>
  <si>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</si>
  <si>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</si>
  <si>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</si>
  <si>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</si>
  <si>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</si>
  <si>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</si>
  <si>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</si>
  <si>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</si>
  <si>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</si>
  <si>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</si>
  <si>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</si>
  <si>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</si>
  <si>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</si>
  <si>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</si>
  <si>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</si>
  <si>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</si>
  <si>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</si>
  <si>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</si>
  <si>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</si>
  <si>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</si>
  <si>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</si>
  <si>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</si>
  <si>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</si>
  <si>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</si>
  <si>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</si>
  <si>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</si>
  <si>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</si>
  <si>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</si>
  <si>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</si>
  <si>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</si>
  <si>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</si>
  <si>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</si>
  <si>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</si>
  <si>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</si>
  <si>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</si>
  <si>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</si>
  <si>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</si>
  <si>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</si>
  <si>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</si>
  <si>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</si>
  <si>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</si>
  <si>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</si>
  <si>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</si>
  <si>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</si>
  <si>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</si>
  <si>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</si>
  <si>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</si>
  <si>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</si>
  <si>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</si>
  <si>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</si>
  <si>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</si>
  <si>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</si>
  <si>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</si>
  <si>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</si>
  <si>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</si>
  <si>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</si>
  <si>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</si>
  <si>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</si>
  <si>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</si>
  <si>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</si>
  <si>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</si>
  <si>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</si>
  <si>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</si>
  <si>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</si>
  <si>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</si>
  <si>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</si>
  <si>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</si>
  <si>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</si>
  <si>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</si>
  <si>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</si>
  <si>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</si>
  <si>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</si>
  <si>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</si>
  <si>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</si>
  <si>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</si>
  <si>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</si>
  <si>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</si>
  <si>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</si>
  <si>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</si>
  <si>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</si>
  <si>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</si>
  <si>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</si>
  <si>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</si>
  <si>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</si>
  <si>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</si>
  <si>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</si>
  <si>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</si>
  <si>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</si>
  <si>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</si>
  <si>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</si>
  <si>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</si>
  <si>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</si>
  <si>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</si>
  <si>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</si>
  <si>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</si>
  <si>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</si>
  <si>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</si>
  <si>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</si>
  <si>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</si>
  <si>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</si>
  <si>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</si>
  <si>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</si>
  <si>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</si>
  <si>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</si>
  <si>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</si>
  <si>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</si>
  <si>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</si>
  <si>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</si>
  <si>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</si>
  <si>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</si>
  <si>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</si>
  <si>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</si>
  <si>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</si>
  <si>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</si>
  <si>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</si>
  <si>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</si>
  <si>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</si>
  <si>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</si>
  <si>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</si>
  <si>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</si>
  <si>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</si>
  <si>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</si>
  <si>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</si>
  <si>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</si>
  <si>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</si>
  <si>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</si>
  <si>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</si>
  <si>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</si>
  <si>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</si>
  <si>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</si>
  <si>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</si>
  <si>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</si>
  <si>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</si>
  <si>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</si>
  <si>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</si>
  <si>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</si>
  <si>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</si>
  <si>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</si>
  <si>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</si>
  <si>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</si>
  <si>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</si>
  <si>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</si>
  <si>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</si>
  <si>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</si>
  <si>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</si>
  <si>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</si>
  <si>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</si>
  <si>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</si>
  <si>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</si>
  <si>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</si>
  <si>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</si>
  <si>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</si>
  <si>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</si>
  <si>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</si>
  <si>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</si>
  <si>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</si>
  <si>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</si>
  <si>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</si>
  <si>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</si>
  <si>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</si>
  <si>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</si>
  <si>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</si>
  <si>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</si>
  <si>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</si>
  <si>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</si>
  <si>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</si>
  <si>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</si>
  <si>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</si>
  <si>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</si>
  <si>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</si>
  <si>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</si>
  <si>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</si>
  <si>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</si>
  <si>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</si>
  <si>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</si>
  <si>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</si>
  <si>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</si>
  <si>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</si>
  <si>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</si>
  <si>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</si>
  <si>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</si>
  <si>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</si>
  <si>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</si>
  <si>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</si>
  <si>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</si>
  <si>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</si>
  <si>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</si>
  <si>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</si>
  <si>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</si>
  <si>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</si>
  <si>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</si>
  <si>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</si>
  <si>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</si>
  <si>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</si>
  <si>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</si>
  <si>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</si>
  <si>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</si>
  <si>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</si>
  <si>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</si>
  <si>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</si>
  <si>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</si>
  <si>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</si>
  <si>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</si>
  <si>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</si>
  <si>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</si>
  <si>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</si>
  <si>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</si>
  <si>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</si>
  <si>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</si>
  <si>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</si>
  <si>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</si>
  <si>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</si>
  <si>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</si>
  <si>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</si>
  <si>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</si>
  <si>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</si>
  <si>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</si>
  <si>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</si>
  <si>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</si>
  <si>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</si>
  <si>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</si>
  <si>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</si>
  <si>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</si>
  <si>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</si>
  <si>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</si>
  <si>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</si>
  <si>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</si>
  <si>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</si>
  <si>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</si>
  <si>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</si>
  <si>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</si>
  <si>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</si>
  <si>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</si>
  <si>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</si>
  <si>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</si>
  <si>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</si>
  <si>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</si>
  <si>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</si>
  <si>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</si>
  <si>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</si>
  <si>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</si>
  <si>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</si>
  <si>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</si>
  <si>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</si>
  <si>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</si>
  <si>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</si>
  <si>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</si>
  <si>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</si>
  <si>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</si>
  <si>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</si>
  <si>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</si>
  <si>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</si>
  <si>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</si>
  <si>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</si>
  <si>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</si>
  <si>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</si>
  <si>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</si>
  <si>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</si>
  <si>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</si>
  <si>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</si>
  <si>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</si>
  <si>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</si>
  <si>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</si>
  <si>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</si>
  <si>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</si>
  <si>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</si>
  <si>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</si>
  <si>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</si>
  <si>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</si>
  <si>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</si>
  <si>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</si>
  <si>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</si>
  <si>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</si>
  <si>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</si>
  <si>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</si>
  <si>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</si>
  <si>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</si>
  <si>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</si>
  <si>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</si>
  <si>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</si>
  <si>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</si>
  <si>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</si>
  <si>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</si>
  <si>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</si>
  <si>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</si>
  <si>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</si>
  <si>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</si>
  <si>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</si>
  <si>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</si>
  <si>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</si>
  <si>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</si>
  <si>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</si>
  <si>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</si>
  <si>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</si>
  <si>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</si>
  <si>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</si>
  <si>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</si>
  <si>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</si>
  <si>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</si>
  <si>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</si>
  <si>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</si>
  <si>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</si>
  <si>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</si>
  <si>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</si>
  <si>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</si>
  <si>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</si>
  <si>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</si>
  <si>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</si>
  <si>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</si>
  <si>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</si>
  <si>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</si>
  <si>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</si>
  <si>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</si>
  <si>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</si>
  <si>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</si>
  <si>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</si>
  <si>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</si>
  <si>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</si>
  <si>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</si>
  <si>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</si>
  <si>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</si>
  <si>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</si>
  <si>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</si>
  <si>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</si>
  <si>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</si>
  <si>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</si>
  <si>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</si>
  <si>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</si>
  <si>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</si>
  <si>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</si>
  <si>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</si>
  <si>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</si>
  <si>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</si>
  <si>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</si>
  <si>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</si>
  <si>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</si>
  <si>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</si>
  <si>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</si>
  <si>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</si>
  <si>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</si>
  <si>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</si>
  <si>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</si>
  <si>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</si>
  <si>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</si>
  <si>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</si>
  <si>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</si>
  <si>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</si>
  <si>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</si>
  <si>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</si>
  <si>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</si>
  <si>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</si>
  <si>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</si>
  <si>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</si>
  <si>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</si>
  <si>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</si>
  <si>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</si>
  <si>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</si>
  <si>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</si>
  <si>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</si>
  <si>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</si>
  <si>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</si>
  <si>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</si>
  <si>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</si>
  <si>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</si>
  <si>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</si>
  <si>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</si>
  <si>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</si>
  <si>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</si>
  <si>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</si>
  <si>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</si>
  <si>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</si>
  <si>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</si>
  <si>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</si>
  <si>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</si>
  <si>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</si>
  <si>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</si>
  <si>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</si>
  <si>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</si>
  <si>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</si>
  <si>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</si>
  <si>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</si>
  <si>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</si>
  <si>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</si>
  <si>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</si>
  <si>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</si>
  <si>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</si>
  <si>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</si>
  <si>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</si>
  <si>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</si>
  <si>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</si>
  <si>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</si>
  <si>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</si>
  <si>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</si>
  <si>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</si>
  <si>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</si>
  <si>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</si>
  <si>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</si>
  <si>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</si>
  <si>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</si>
  <si>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</si>
  <si>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</si>
  <si>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</si>
  <si>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</si>
  <si>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</si>
  <si>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</si>
  <si>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</si>
  <si>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</si>
  <si>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</si>
  <si>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</si>
  <si>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</si>
  <si>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</si>
  <si>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</si>
  <si>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</si>
  <si>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</si>
  <si>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</si>
  <si>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</si>
  <si>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</si>
  <si>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</si>
  <si>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</si>
  <si>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</si>
  <si>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</si>
  <si>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</si>
  <si>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</si>
  <si>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</si>
  <si>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</si>
  <si>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</si>
  <si>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</si>
  <si>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</si>
  <si>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</si>
  <si>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</si>
  <si>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</si>
  <si>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</si>
  <si>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</si>
  <si>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</si>
  <si>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</si>
  <si>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</si>
  <si>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</si>
  <si>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</si>
  <si>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</si>
  <si>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</si>
  <si>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</si>
  <si>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</si>
  <si>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</si>
  <si>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</si>
  <si>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</si>
  <si>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</si>
  <si>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</si>
  <si>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</si>
  <si>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</si>
  <si>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</si>
  <si>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</si>
  <si>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</si>
  <si>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</si>
  <si>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</si>
  <si>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</si>
  <si>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</si>
  <si>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</si>
  <si>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</si>
  <si>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</si>
  <si>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</si>
  <si>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</si>
  <si>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</si>
  <si>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</si>
  <si>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</si>
  <si>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</si>
  <si>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</si>
  <si>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</si>
  <si>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</si>
  <si>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</si>
  <si>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</si>
  <si>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</si>
  <si>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</si>
  <si>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</si>
  <si>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</si>
  <si>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</si>
  <si>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</si>
  <si>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</si>
  <si>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</si>
  <si>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</si>
  <si>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</si>
  <si>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</si>
  <si>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</si>
  <si>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</si>
  <si>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</si>
  <si>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</si>
  <si>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</si>
  <si>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</si>
  <si>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</si>
  <si>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</si>
  <si>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</si>
  <si>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</si>
  <si>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</si>
  <si>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</si>
  <si>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</si>
  <si>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</si>
  <si>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</si>
  <si>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</si>
  <si>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</si>
  <si>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</si>
  <si>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</si>
  <si>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</si>
  <si>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</si>
  <si>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</si>
  <si>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</si>
  <si>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</si>
  <si>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</si>
  <si>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</si>
  <si>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</si>
  <si>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</si>
  <si>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</si>
  <si>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</si>
  <si>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</si>
  <si>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</si>
  <si>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</si>
  <si>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</si>
  <si>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</si>
  <si>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</si>
  <si>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</si>
  <si>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</si>
  <si>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</si>
  <si>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</si>
  <si>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</si>
  <si>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</si>
  <si>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</si>
  <si>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</si>
  <si>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</si>
  <si>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</si>
  <si>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</si>
  <si>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</si>
  <si>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</si>
  <si>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</si>
  <si>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</si>
  <si>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</si>
  <si>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</si>
  <si>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</si>
  <si>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</si>
  <si>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</si>
  <si>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</si>
  <si>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</si>
  <si>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</si>
  <si>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</si>
  <si>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</si>
  <si>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</si>
  <si>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</si>
  <si>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</si>
  <si>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</si>
  <si>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</si>
  <si>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</si>
  <si>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</si>
  <si>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</si>
  <si>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</si>
  <si>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</si>
  <si>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</si>
  <si>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</si>
  <si>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</si>
  <si>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</si>
  <si>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</si>
  <si>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</si>
  <si>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</si>
  <si>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</si>
  <si>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</si>
  <si>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</si>
  <si>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</si>
  <si>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</si>
  <si>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</si>
  <si>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</si>
  <si>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</si>
  <si>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</si>
  <si>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</si>
  <si>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</si>
  <si>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</si>
  <si>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</si>
  <si>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</si>
  <si>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</si>
  <si>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</si>
  <si>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</si>
  <si>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</si>
  <si>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</si>
  <si>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</si>
  <si>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</si>
  <si>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</si>
  <si>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</si>
  <si>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</si>
  <si>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</si>
  <si>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</si>
  <si>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</si>
  <si>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</si>
  <si>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</si>
  <si>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</si>
  <si>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</si>
  <si>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</si>
  <si>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</si>
  <si>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</si>
  <si>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</si>
  <si>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</si>
  <si>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</si>
  <si>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</si>
  <si>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</si>
  <si>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</si>
  <si>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</si>
  <si>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</si>
  <si>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</si>
  <si>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</si>
  <si>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</si>
  <si>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</si>
  <si>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</si>
  <si>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</si>
  <si>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</si>
  <si>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</si>
  <si>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</si>
  <si>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</si>
  <si>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</si>
  <si>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</si>
  <si>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</si>
  <si>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</si>
  <si>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</si>
  <si>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</si>
  <si>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</si>
  <si>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</si>
  <si>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</si>
  <si>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</si>
  <si>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</si>
  <si>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</si>
  <si>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</si>
  <si>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</si>
  <si>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</si>
  <si>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</si>
  <si>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</si>
  <si>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</si>
  <si>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</si>
  <si>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</si>
  <si>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</si>
  <si>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</si>
  <si>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</si>
  <si>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</si>
  <si>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</si>
  <si>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</si>
  <si>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</si>
  <si>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</si>
  <si>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</si>
  <si>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</si>
  <si>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</si>
  <si>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</si>
  <si>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</si>
  <si>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</si>
  <si>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</si>
  <si>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</si>
  <si>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</si>
  <si>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</si>
  <si>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</si>
  <si>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</si>
  <si>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</si>
  <si>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</si>
  <si>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</si>
  <si>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</si>
  <si>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</si>
  <si>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</si>
  <si>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</si>
  <si>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</si>
  <si>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</si>
  <si>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</si>
  <si>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</si>
  <si>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</si>
  <si>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</si>
  <si>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</si>
  <si>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</si>
  <si>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</si>
  <si>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</si>
  <si>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</si>
  <si>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</si>
  <si>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</si>
  <si>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</si>
  <si>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</si>
  <si>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</si>
  <si>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</si>
  <si>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</si>
  <si>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</si>
  <si>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</si>
  <si>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</si>
  <si>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</si>
  <si>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</si>
  <si>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</si>
  <si>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</si>
  <si>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</si>
  <si>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</si>
  <si>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</si>
  <si>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</si>
  <si>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</si>
  <si>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</si>
  <si>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</si>
  <si>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</si>
  <si>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</si>
  <si>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</si>
  <si>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</si>
  <si>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</si>
  <si>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</si>
  <si>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</si>
  <si>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</si>
  <si>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</si>
  <si>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</si>
  <si>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</si>
  <si>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</si>
  <si>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</si>
  <si>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</si>
  <si>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</si>
  <si>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</si>
  <si>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</si>
  <si>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</si>
  <si>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</si>
  <si>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</si>
  <si>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</si>
  <si>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</si>
  <si>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</si>
  <si>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</si>
  <si>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</si>
  <si>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</si>
  <si>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</si>
  <si>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</si>
  <si>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</si>
  <si>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</si>
  <si>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</si>
  <si>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</si>
  <si>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</si>
  <si>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</si>
  <si>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</si>
  <si>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</si>
  <si>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</si>
  <si>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</si>
  <si>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</si>
  <si>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</si>
  <si>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</si>
  <si>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</si>
  <si>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</si>
  <si>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</si>
  <si>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</si>
  <si>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</si>
  <si>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</si>
  <si>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</si>
  <si>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</si>
  <si>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</si>
  <si>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</si>
  <si>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</si>
  <si>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</si>
  <si>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</si>
  <si>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</si>
  <si>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</si>
  <si>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</si>
  <si>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</si>
  <si>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</si>
  <si>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</si>
  <si>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</si>
  <si>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</si>
  <si>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</si>
  <si>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</si>
  <si>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</si>
  <si>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</si>
  <si>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</si>
  <si>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</si>
  <si>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</si>
  <si>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</si>
  <si>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</si>
  <si>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</si>
  <si>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</si>
  <si>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</si>
  <si>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</si>
  <si>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</si>
  <si>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</si>
  <si>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</si>
  <si>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</si>
  <si>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</si>
  <si>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</si>
  <si>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</si>
  <si>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</si>
  <si>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</si>
  <si>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</si>
  <si>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</si>
  <si>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</si>
  <si>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</si>
  <si>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</si>
  <si>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</si>
  <si>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</si>
  <si>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</si>
  <si>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</si>
  <si>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</si>
  <si>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</si>
  <si>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</si>
  <si>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</si>
  <si>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</si>
  <si>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</si>
  <si>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</si>
  <si>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</si>
  <si>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</si>
  <si>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</si>
  <si>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</si>
  <si>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</si>
  <si>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</si>
  <si>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</si>
  <si>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</si>
  <si>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</si>
  <si>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</si>
  <si>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</si>
  <si>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</si>
  <si>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</si>
  <si>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</si>
  <si>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</si>
  <si>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</si>
  <si>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</si>
  <si>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</si>
  <si>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</si>
  <si>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</si>
  <si>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</si>
  <si>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</si>
  <si>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</si>
  <si>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</si>
  <si>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</si>
  <si>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</si>
  <si>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</si>
  <si>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</si>
  <si>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</si>
  <si>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</si>
  <si>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</si>
  <si>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</si>
  <si>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</si>
  <si>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</si>
  <si>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</si>
  <si>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</si>
  <si>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</si>
  <si>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</si>
  <si>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</si>
  <si>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</si>
  <si>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</si>
  <si>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</si>
  <si>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</si>
  <si>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</si>
  <si>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</si>
  <si>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</si>
  <si>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</si>
  <si>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</si>
  <si>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</si>
  <si>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</si>
  <si>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</si>
  <si>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</si>
  <si>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</si>
  <si>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</si>
  <si>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</si>
  <si>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</si>
  <si>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</si>
  <si>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</si>
  <si>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</si>
  <si>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</si>
  <si>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</si>
  <si>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</si>
  <si>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</si>
  <si>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</si>
  <si>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</si>
  <si>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</si>
  <si>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</si>
  <si>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</si>
  <si>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</si>
  <si>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</si>
  <si>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</si>
  <si>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</si>
  <si>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</si>
  <si>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</si>
  <si>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</si>
  <si>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</si>
  <si>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</si>
  <si>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</si>
  <si>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</si>
  <si>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</si>
  <si>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</si>
  <si>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</si>
  <si>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</si>
  <si>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</si>
  <si>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</si>
  <si>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</si>
  <si>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</si>
  <si>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</si>
  <si>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</si>
  <si>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</si>
  <si>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</si>
  <si>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</si>
  <si>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</si>
  <si>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</si>
  <si>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</si>
  <si>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</si>
  <si>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</si>
  <si>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</si>
  <si>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</si>
  <si>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</si>
  <si>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</si>
  <si>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</si>
  <si>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</si>
  <si>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</si>
  <si>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</si>
  <si>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</si>
  <si>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</si>
  <si>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</si>
  <si>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</si>
  <si>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</si>
  <si>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</si>
  <si>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</si>
  <si>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</si>
  <si>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</si>
  <si>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</si>
  <si>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</si>
  <si>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</si>
  <si>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</si>
  <si>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</si>
  <si>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</si>
  <si>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</si>
  <si>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</si>
  <si>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</si>
  <si>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</si>
  <si>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</si>
  <si>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</si>
  <si>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</si>
  <si>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</si>
  <si>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</si>
  <si>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</si>
  <si>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</si>
  <si>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</si>
  <si>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</si>
  <si>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</si>
  <si>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</si>
  <si>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</si>
  <si>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</si>
  <si>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</si>
  <si>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</si>
  <si>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</si>
  <si>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</si>
  <si>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</si>
  <si>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</si>
  <si>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</si>
  <si>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</si>
  <si>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</si>
  <si>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</si>
  <si>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</si>
  <si>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</si>
  <si>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</si>
  <si>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</si>
  <si>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</si>
  <si>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</si>
  <si>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</si>
  <si>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</si>
  <si>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</si>
  <si>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</si>
  <si>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</si>
  <si>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</si>
  <si>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</si>
  <si>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</si>
  <si>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</si>
  <si>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</si>
  <si>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</si>
  <si>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</si>
  <si>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</si>
  <si>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</si>
  <si>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</si>
  <si>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</si>
  <si>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</si>
  <si>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</si>
  <si>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</si>
  <si>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</si>
  <si>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</si>
  <si>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</si>
  <si>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</si>
  <si>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</si>
  <si>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</si>
  <si>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</si>
  <si>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</si>
  <si>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</si>
  <si>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</si>
  <si>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</si>
  <si>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</si>
  <si>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</si>
  <si>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</si>
  <si>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</si>
  <si>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</si>
  <si>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</si>
  <si>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</si>
  <si>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</si>
  <si>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</si>
  <si>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</si>
  <si>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</si>
  <si>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</si>
  <si>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</si>
  <si>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</si>
  <si>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</si>
  <si>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</si>
  <si>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</si>
  <si>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</si>
  <si>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</si>
  <si>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</si>
  <si>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</si>
  <si>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</si>
  <si>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</si>
  <si>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</si>
  <si>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</si>
  <si>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</si>
  <si>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</si>
  <si>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</si>
  <si>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</si>
  <si>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</si>
  <si>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</si>
  <si>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</si>
  <si>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</si>
  <si>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</si>
  <si>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</si>
  <si>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</si>
  <si>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</si>
  <si>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</si>
  <si>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</si>
  <si>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</si>
  <si>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</si>
  <si>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</si>
  <si>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</si>
  <si>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</si>
  <si>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</si>
  <si>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</si>
  <si>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</si>
  <si>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</si>
  <si>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</si>
  <si>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</si>
  <si>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</si>
  <si>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</si>
  <si>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</si>
  <si>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</si>
  <si>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</si>
  <si>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</si>
  <si>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</si>
  <si>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</si>
  <si>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</si>
  <si>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</si>
  <si>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</si>
  <si>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</si>
  <si>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</si>
  <si>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</si>
  <si>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</si>
  <si>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</si>
  <si>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</si>
  <si>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</si>
  <si>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</si>
  <si>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</si>
  <si>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</si>
  <si>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</si>
  <si>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</si>
  <si>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</si>
  <si>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</si>
  <si>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</si>
  <si>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</si>
  <si>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</si>
  <si>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</si>
  <si>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</si>
  <si>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</si>
  <si>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</si>
  <si>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</si>
  <si>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</si>
  <si>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</si>
  <si>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</si>
  <si>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</si>
  <si>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</si>
  <si>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</si>
  <si>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</si>
  <si>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</si>
  <si>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</si>
  <si>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</si>
  <si>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</si>
  <si>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</si>
  <si>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</si>
  <si>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</si>
  <si>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</si>
  <si>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</si>
  <si>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</si>
  <si>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</si>
  <si>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</si>
  <si>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</si>
  <si>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</si>
  <si>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</si>
  <si>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</si>
  <si>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</si>
  <si>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</si>
  <si>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</si>
  <si>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</si>
  <si>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</si>
  <si>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</si>
  <si>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</si>
  <si>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</si>
  <si>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</si>
  <si>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</si>
  <si>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</si>
  <si>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</si>
  <si>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</si>
  <si>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</si>
  <si>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</si>
  <si>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</si>
  <si>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</si>
  <si>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</si>
  <si>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</si>
  <si>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</si>
  <si>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</si>
  <si>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</si>
  <si>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</si>
  <si>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</si>
  <si>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</si>
  <si>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</si>
  <si>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</si>
  <si>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</si>
  <si>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</si>
  <si>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</si>
  <si>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</si>
  <si>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</si>
  <si>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</si>
  <si>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</si>
  <si>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</si>
  <si>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</si>
  <si>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</si>
  <si>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</si>
  <si>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</si>
  <si>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</si>
  <si>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</si>
  <si>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</si>
  <si>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</si>
  <si>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</si>
  <si>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</si>
  <si>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</si>
  <si>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</si>
  <si>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</si>
  <si>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</si>
  <si>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</si>
  <si>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</si>
  <si>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</si>
  <si>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</si>
  <si>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</si>
  <si>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</si>
  <si>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</si>
  <si>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</si>
  <si>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</si>
  <si>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</si>
  <si>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</si>
  <si>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</si>
  <si>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</si>
  <si>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</si>
  <si>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</si>
  <si>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</si>
  <si>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</si>
  <si>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</si>
  <si>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</si>
  <si>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</si>
  <si>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</si>
  <si>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</si>
  <si>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</si>
  <si>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</si>
  <si>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</si>
  <si>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</si>
  <si>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</si>
  <si>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</si>
  <si>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</si>
  <si>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</si>
  <si>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</si>
  <si>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</si>
  <si>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</si>
  <si>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</si>
  <si>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</si>
  <si>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</si>
  <si>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</si>
  <si>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</si>
  <si>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</si>
  <si>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</si>
  <si>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</si>
  <si>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</si>
  <si>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</si>
  <si>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</si>
  <si>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</si>
  <si>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</si>
  <si>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</si>
  <si>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</si>
  <si>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</si>
  <si>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</si>
  <si>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</si>
  <si>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</si>
  <si>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</si>
  <si>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</si>
  <si>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</si>
  <si>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</si>
  <si>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</si>
  <si>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</si>
  <si>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</si>
  <si>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</si>
  <si>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</si>
  <si>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</si>
  <si>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</si>
  <si>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</si>
  <si>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</si>
  <si>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</si>
  <si>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</si>
  <si>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</si>
  <si>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</si>
  <si>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</si>
  <si>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</si>
  <si>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</si>
  <si>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</si>
  <si>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</si>
  <si>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</si>
  <si>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</si>
  <si>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</si>
  <si>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</si>
  <si>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</si>
  <si>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</si>
  <si>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</si>
  <si>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</si>
  <si>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</si>
  <si>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</si>
  <si>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</si>
  <si>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</si>
  <si>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</si>
  <si>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</si>
  <si>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</si>
  <si>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</si>
  <si>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</si>
  <si>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</si>
  <si>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</si>
  <si>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</si>
  <si>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</si>
  <si>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</si>
  <si>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</si>
  <si>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</si>
  <si>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</si>
  <si>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</si>
  <si>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</si>
  <si>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</si>
  <si>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</si>
  <si>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</si>
  <si>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</si>
  <si>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</si>
  <si>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</si>
  <si>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</si>
  <si>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</si>
  <si>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</si>
  <si>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</si>
  <si>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</si>
  <si>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</si>
  <si>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</si>
  <si>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</si>
  <si>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</si>
  <si>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</si>
  <si>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</si>
  <si>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</si>
  <si>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</si>
  <si>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</si>
  <si>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</si>
  <si>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</si>
  <si>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</si>
  <si>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</si>
  <si>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</si>
  <si>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</si>
  <si>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</si>
  <si>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</si>
  <si>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</si>
  <si>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</si>
  <si>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</si>
  <si>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</si>
  <si>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</si>
  <si>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</si>
  <si>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</si>
  <si>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</si>
  <si>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</si>
  <si>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</si>
  <si>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</si>
  <si>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</si>
  <si>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</si>
  <si>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</si>
  <si>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</si>
  <si>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</si>
  <si>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</si>
  <si>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</si>
  <si>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</si>
  <si>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</si>
  <si>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</si>
  <si>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</si>
  <si>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</si>
  <si>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</si>
  <si>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</si>
  <si>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</si>
  <si>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</si>
  <si>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</si>
  <si>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</si>
  <si>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</si>
  <si>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</si>
  <si>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</si>
  <si>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</si>
  <si>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</si>
  <si>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</si>
  <si>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</si>
  <si>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</si>
  <si>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</si>
  <si>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</si>
  <si>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</si>
  <si>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</si>
  <si>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</si>
  <si>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</si>
  <si>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</si>
  <si>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</si>
  <si>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</si>
  <si>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</si>
  <si>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</si>
  <si>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</si>
  <si>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</si>
  <si>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</si>
  <si>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</si>
  <si>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</si>
  <si>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</si>
  <si>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</si>
  <si>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</si>
  <si>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</si>
  <si>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</si>
  <si>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</si>
  <si>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</si>
  <si>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</si>
  <si>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</si>
  <si>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</si>
  <si>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</si>
  <si>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</si>
  <si>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</si>
  <si>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</si>
  <si>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</si>
  <si>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</si>
  <si>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</si>
  <si>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</si>
  <si>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</si>
  <si>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</si>
  <si>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</si>
  <si>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</si>
  <si>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</si>
  <si>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</si>
  <si>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</si>
  <si>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</si>
  <si>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</si>
  <si>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</si>
  <si>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</si>
  <si>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</si>
  <si>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</si>
  <si>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</si>
  <si>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</si>
  <si>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</si>
  <si>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</si>
  <si>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</si>
  <si>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</si>
  <si>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</si>
  <si>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</si>
  <si>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</si>
  <si>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</si>
  <si>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</si>
  <si>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</si>
  <si>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</si>
  <si>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</si>
  <si>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</si>
  <si>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</si>
  <si>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</si>
  <si>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</si>
  <si>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</si>
  <si>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</si>
  <si>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</si>
  <si>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</si>
  <si>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</si>
  <si>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</si>
  <si>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</si>
  <si>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</si>
  <si>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</si>
  <si>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</si>
  <si>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</si>
  <si>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</si>
  <si>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</si>
  <si>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</si>
  <si>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</si>
  <si>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</si>
  <si>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</si>
  <si>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</si>
  <si>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</si>
  <si>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</si>
  <si>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</si>
  <si>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</si>
  <si>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</si>
  <si>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</si>
  <si>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</si>
  <si>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</si>
  <si>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</si>
  <si>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</si>
  <si>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</si>
  <si>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</si>
  <si>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</si>
  <si>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</si>
  <si>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</si>
  <si>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</si>
  <si>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</si>
  <si>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</si>
  <si>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</si>
  <si>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</si>
  <si>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</si>
  <si>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</si>
  <si>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</si>
  <si>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</si>
  <si>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</si>
  <si>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</si>
  <si>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</si>
  <si>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</si>
  <si>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</si>
  <si>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</si>
  <si>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</si>
  <si>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</si>
  <si>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</si>
  <si>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</si>
  <si>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</si>
  <si>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</si>
  <si>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</si>
  <si>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</si>
  <si>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</si>
  <si>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</si>
  <si>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</si>
  <si>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</si>
  <si>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</si>
  <si>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</si>
  <si>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</si>
  <si>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</si>
  <si>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</si>
  <si>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</si>
  <si>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</si>
  <si>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</si>
  <si>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</si>
  <si>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</si>
  <si>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</si>
  <si>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</si>
  <si>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</si>
  <si>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</si>
  <si>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</si>
  <si>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</si>
  <si>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</si>
  <si>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</si>
  <si>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</si>
  <si>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</si>
  <si>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</si>
  <si>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</si>
  <si>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</si>
  <si>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</si>
  <si>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</si>
  <si>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</si>
  <si>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</si>
  <si>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</si>
  <si>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</si>
  <si>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</si>
  <si>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</si>
  <si>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</si>
  <si>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</si>
  <si>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</si>
  <si>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</si>
  <si>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</si>
  <si>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</si>
  <si>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</si>
  <si>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</si>
  <si>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</si>
  <si>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</si>
  <si>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</si>
  <si>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</si>
  <si>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</si>
  <si>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</si>
  <si>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</si>
  <si>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</si>
  <si>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</si>
  <si>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</si>
  <si>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</si>
  <si>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</si>
  <si>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</si>
  <si>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</si>
  <si>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</si>
  <si>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</si>
  <si>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</si>
  <si>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</si>
  <si>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</si>
  <si>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</si>
  <si>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</si>
  <si>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</si>
  <si>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</si>
  <si>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</si>
  <si>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</si>
  <si>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</si>
  <si>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</si>
  <si>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</si>
  <si>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</si>
  <si>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</si>
  <si>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</si>
  <si>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</si>
  <si>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</si>
  <si>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</si>
  <si>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</si>
  <si>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</si>
  <si>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</si>
  <si>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</si>
  <si>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</si>
  <si>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</si>
  <si>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</si>
  <si>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</si>
  <si>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</si>
  <si>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</si>
  <si>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</si>
  <si>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</si>
  <si>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</si>
  <si>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</si>
  <si>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</si>
  <si>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</si>
  <si>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</si>
  <si>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</si>
  <si>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</si>
  <si>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</si>
  <si>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</si>
  <si>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</si>
  <si>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</si>
  <si>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</si>
  <si>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</si>
  <si>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</si>
  <si>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</si>
  <si>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</si>
  <si>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</si>
  <si>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</si>
  <si>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</si>
  <si>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</si>
  <si>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</si>
  <si>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</si>
  <si>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</si>
  <si>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</si>
  <si>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</si>
  <si>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</si>
  <si>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</si>
  <si>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</si>
  <si>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</si>
  <si>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</si>
  <si>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</si>
  <si>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</si>
  <si>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</si>
  <si>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</si>
  <si>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</si>
  <si>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</si>
  <si>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</si>
  <si>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</si>
  <si>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</si>
  <si>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</si>
  <si>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</si>
  <si>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</si>
  <si>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</si>
  <si>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</si>
  <si>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</si>
  <si>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</si>
  <si>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</si>
  <si>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</si>
  <si>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</si>
  <si>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</si>
  <si>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</si>
  <si>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</si>
  <si>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</si>
  <si>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</si>
  <si>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</si>
  <si>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</si>
  <si>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</si>
  <si>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</si>
  <si>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</si>
  <si>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</si>
  <si>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</si>
  <si>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</si>
  <si>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</si>
  <si>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</si>
  <si>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</si>
  <si>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</si>
  <si>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</si>
  <si>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</si>
  <si>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</si>
  <si>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</si>
  <si>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</si>
  <si>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</si>
  <si>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</si>
  <si>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</si>
  <si>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</si>
  <si>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</si>
  <si>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</si>
  <si>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</si>
  <si>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</si>
  <si>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</si>
  <si>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</si>
  <si>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</si>
  <si>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</si>
  <si>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</si>
  <si>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</si>
  <si>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</si>
  <si>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</si>
  <si>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</si>
  <si>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</si>
  <si>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</si>
  <si>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</si>
  <si>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</si>
  <si>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</si>
  <si>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</si>
  <si>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</si>
  <si>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</si>
  <si>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</si>
  <si>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</si>
  <si>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</si>
  <si>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</si>
  <si>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</si>
  <si>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</si>
  <si>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</si>
  <si>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</si>
  <si>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</si>
  <si>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</si>
  <si>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</si>
  <si>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</si>
  <si>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</si>
  <si>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</si>
  <si>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</si>
  <si>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</si>
  <si>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</si>
  <si>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</si>
  <si>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</si>
  <si>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</si>
  <si>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</si>
  <si>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</si>
  <si>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</si>
  <si>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</si>
  <si>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</si>
  <si>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</si>
  <si>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</si>
  <si>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</si>
  <si>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</si>
  <si>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</si>
  <si>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</si>
  <si>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</si>
  <si>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</si>
  <si>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</si>
  <si>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</si>
  <si>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</si>
  <si>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</si>
  <si>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</si>
  <si>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</si>
  <si>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</si>
  <si>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</si>
  <si>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</si>
  <si>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</si>
  <si>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</si>
  <si>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</si>
  <si>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</si>
  <si>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</si>
  <si>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</si>
  <si>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</si>
  <si>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</si>
  <si>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</si>
  <si>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</si>
  <si>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</si>
  <si>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</si>
  <si>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</si>
  <si>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</si>
  <si>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</si>
  <si>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</si>
  <si>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</si>
  <si>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</si>
  <si>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</si>
  <si>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</si>
  <si>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</si>
  <si>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</si>
  <si>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</si>
  <si>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</si>
  <si>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</si>
  <si>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</si>
  <si>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</si>
  <si>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</si>
  <si>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</si>
  <si>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</si>
  <si>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</si>
  <si>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</si>
  <si>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</si>
  <si>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</si>
  <si>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</si>
  <si>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</si>
  <si>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</si>
  <si>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</si>
  <si>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</si>
  <si>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</si>
  <si>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</si>
  <si>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</si>
  <si>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</si>
  <si>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</si>
  <si>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</si>
  <si>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</si>
  <si>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</si>
  <si>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</si>
  <si>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</si>
  <si>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</si>
  <si>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</si>
  <si>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</si>
  <si>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</si>
  <si>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</si>
  <si>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</si>
  <si>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</si>
  <si>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</si>
  <si>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</si>
  <si>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</si>
  <si>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</si>
  <si>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</si>
  <si>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</si>
  <si>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</si>
  <si>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</si>
  <si>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</si>
  <si>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</si>
  <si>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</si>
  <si>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</si>
  <si>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</si>
  <si>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</si>
  <si>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</si>
  <si>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</si>
  <si>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</si>
  <si>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</si>
  <si>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</si>
  <si>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</si>
  <si>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</si>
  <si>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</si>
  <si>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</si>
  <si>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</si>
  <si>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</si>
  <si>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</si>
  <si>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</si>
  <si>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</si>
  <si>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</si>
  <si>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</si>
  <si>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</si>
  <si>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</si>
  <si>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</si>
  <si>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</si>
  <si>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</si>
  <si>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</si>
  <si>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</si>
  <si>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</si>
  <si>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</si>
  <si>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</si>
  <si>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</si>
  <si>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</si>
  <si>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</si>
  <si>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</si>
  <si>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</si>
  <si>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</si>
  <si>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</si>
  <si>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</si>
  <si>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</si>
  <si>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</si>
  <si>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</si>
  <si>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</si>
  <si>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</si>
  <si>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</si>
  <si>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</si>
  <si>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</si>
  <si>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</si>
  <si>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</si>
  <si>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</si>
  <si>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</si>
  <si>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</si>
  <si>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</si>
  <si>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</si>
  <si>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</si>
  <si>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</si>
  <si>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</si>
  <si>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</si>
  <si>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</si>
  <si>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</si>
  <si>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</si>
  <si>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</si>
  <si>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</si>
  <si>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</si>
  <si>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</si>
  <si>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</si>
  <si>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</si>
  <si>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</si>
  <si>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</si>
  <si>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</si>
  <si>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</si>
  <si>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</si>
  <si>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</si>
  <si>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</si>
  <si>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</si>
  <si>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</si>
  <si>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</si>
  <si>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</si>
  <si>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</si>
  <si>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</si>
  <si>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</si>
  <si>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</si>
  <si>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</si>
  <si>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</si>
  <si>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</si>
  <si>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</si>
  <si>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</si>
  <si>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</si>
  <si>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</si>
  <si>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</si>
  <si>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</si>
  <si>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</si>
  <si>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</si>
  <si>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</si>
  <si>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</si>
  <si>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</si>
  <si>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</si>
  <si>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</si>
  <si>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</si>
  <si>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</si>
  <si>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</si>
  <si>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</si>
  <si>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</si>
  <si>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</si>
  <si>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</si>
  <si>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</si>
  <si>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</si>
  <si>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</si>
  <si>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</si>
  <si>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</si>
  <si>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</si>
  <si>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</si>
  <si>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</si>
  <si>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</si>
  <si>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</si>
  <si>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</si>
  <si>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</si>
  <si>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</si>
  <si>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</si>
  <si>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</si>
  <si>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</si>
  <si>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</si>
  <si>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</si>
  <si>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</si>
  <si>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</si>
  <si>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</si>
  <si>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</si>
  <si>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</si>
  <si>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</si>
  <si>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</si>
  <si>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</si>
  <si>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</si>
  <si>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</si>
  <si>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</si>
  <si>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</si>
  <si>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</si>
  <si>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</si>
  <si>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</si>
  <si>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</si>
  <si>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</si>
  <si>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</si>
  <si>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</si>
  <si>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</si>
  <si>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</si>
  <si>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</si>
  <si>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</si>
  <si>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</si>
  <si>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</si>
  <si>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</si>
  <si>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</si>
  <si>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</si>
  <si>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</si>
  <si>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</si>
  <si>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</si>
  <si>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</si>
  <si>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</si>
  <si>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</si>
  <si>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</si>
  <si>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</si>
  <si>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</si>
  <si>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</si>
  <si>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</si>
  <si>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</si>
  <si>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</si>
  <si>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</si>
  <si>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</si>
  <si>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</si>
  <si>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</si>
  <si>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</si>
  <si>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</si>
  <si>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</si>
  <si>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</si>
  <si>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</si>
  <si>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</si>
  <si>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</si>
  <si>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</si>
  <si>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</si>
  <si>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</si>
  <si>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</si>
  <si>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</si>
  <si>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</si>
  <si>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</si>
  <si>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</si>
  <si>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</si>
  <si>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</si>
  <si>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</si>
  <si>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</si>
  <si>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</si>
  <si>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</si>
  <si>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</si>
  <si>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</si>
  <si>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</si>
  <si>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</si>
  <si>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</si>
  <si>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</si>
  <si>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</si>
  <si>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</si>
  <si>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</si>
  <si>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</si>
  <si>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</si>
  <si>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</si>
  <si>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</si>
  <si>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</si>
  <si>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</si>
  <si>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</si>
  <si>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</si>
  <si>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</si>
  <si>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</si>
  <si>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</si>
  <si>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</si>
  <si>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</si>
  <si>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</si>
  <si>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</si>
  <si>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</si>
  <si>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</si>
  <si>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</si>
  <si>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</si>
  <si>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</si>
  <si>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</si>
  <si>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</si>
  <si>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</si>
  <si>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</si>
  <si>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</si>
  <si>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</si>
  <si>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</si>
  <si>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</si>
  <si>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</si>
  <si>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</si>
  <si>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</si>
  <si>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</si>
  <si>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</si>
  <si>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</si>
  <si>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</si>
  <si>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</si>
  <si>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</si>
  <si>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</si>
  <si>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</si>
  <si>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</si>
  <si>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</si>
  <si>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</si>
  <si>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</si>
  <si>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</si>
  <si>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</si>
  <si>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</si>
  <si>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</si>
  <si>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</si>
  <si>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</si>
  <si>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</si>
  <si>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</si>
  <si>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</si>
  <si>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</si>
  <si>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</si>
  <si>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</si>
  <si>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</si>
  <si>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</si>
  <si>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</si>
  <si>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</si>
  <si>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</si>
  <si>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</si>
  <si>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</si>
  <si>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</si>
  <si>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</si>
  <si>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</si>
  <si>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</si>
  <si>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</si>
  <si>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</si>
  <si>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</si>
  <si>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</si>
  <si>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</si>
  <si>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</si>
  <si>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</si>
  <si>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</si>
  <si>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</si>
  <si>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</si>
  <si>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</si>
  <si>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</si>
  <si>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</si>
  <si>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</si>
  <si>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</si>
  <si>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</si>
  <si>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</si>
  <si>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</si>
  <si>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</si>
  <si>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</si>
  <si>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</si>
  <si>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</si>
  <si>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</si>
  <si>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</si>
  <si>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</si>
  <si>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</si>
  <si>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</si>
  <si>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</si>
  <si>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</si>
  <si>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</si>
  <si>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</si>
  <si>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</si>
  <si>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</si>
  <si>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</si>
  <si>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</si>
  <si>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</si>
  <si>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</si>
  <si>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</si>
  <si>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</si>
  <si>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</si>
  <si>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</si>
  <si>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</si>
  <si>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</si>
  <si>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</si>
  <si>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</si>
  <si>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</si>
  <si>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</si>
  <si>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</si>
  <si>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</si>
  <si>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</si>
  <si>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</si>
  <si>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</si>
  <si>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</si>
  <si>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</si>
  <si>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</si>
  <si>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</si>
  <si>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</si>
  <si>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</si>
  <si>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</si>
  <si>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</si>
  <si>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</si>
  <si>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</si>
  <si>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</si>
  <si>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</si>
  <si>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</si>
  <si>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</si>
  <si>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</si>
  <si>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</si>
  <si>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</si>
  <si>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</si>
  <si>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</si>
  <si>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</si>
  <si>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</si>
  <si>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</si>
  <si>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</si>
  <si>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</si>
  <si>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</si>
  <si>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</si>
  <si>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</si>
  <si>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</si>
  <si>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</si>
  <si>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</si>
  <si>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</si>
  <si>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</si>
  <si>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</si>
  <si>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</si>
  <si>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</si>
  <si>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</si>
  <si>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</si>
  <si>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</si>
  <si>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</si>
  <si>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</si>
  <si>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</si>
  <si>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</si>
  <si>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</si>
  <si>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</si>
  <si>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</si>
  <si>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</si>
  <si>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</si>
  <si>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</si>
  <si>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</si>
  <si>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</si>
  <si>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</si>
  <si>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</si>
  <si>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</si>
  <si>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</si>
  <si>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</si>
  <si>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</si>
  <si>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</si>
  <si>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</si>
  <si>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</si>
  <si>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</si>
  <si>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</si>
  <si>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</si>
  <si>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</si>
  <si>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</si>
  <si>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</si>
  <si>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</si>
  <si>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</si>
  <si>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</si>
  <si>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</si>
  <si>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</si>
  <si>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</si>
  <si>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</si>
  <si>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</si>
  <si>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</si>
  <si>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</si>
  <si>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</si>
  <si>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</si>
  <si>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</si>
  <si>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</si>
  <si>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</si>
  <si>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</si>
  <si>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</si>
  <si>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</si>
  <si>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</si>
  <si>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</si>
  <si>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</si>
  <si>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</si>
  <si>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</si>
  <si>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</si>
  <si>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</si>
  <si>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</si>
  <si>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</si>
  <si>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</si>
  <si>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</si>
  <si>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</si>
  <si>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</si>
  <si>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</si>
  <si>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</si>
  <si>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</si>
  <si>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</si>
  <si>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</si>
  <si>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</si>
  <si>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</si>
  <si>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</si>
  <si>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</si>
  <si>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</si>
  <si>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</si>
  <si>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</si>
  <si>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</si>
  <si>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</si>
  <si>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</si>
  <si>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</si>
  <si>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</si>
  <si>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</si>
  <si>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</si>
  <si>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</si>
  <si>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</si>
  <si>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</si>
  <si>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</si>
  <si>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</si>
  <si>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</si>
  <si>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</si>
  <si>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</si>
  <si>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</si>
  <si>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</si>
  <si>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</si>
  <si>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</si>
  <si>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</si>
  <si>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</si>
  <si>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</si>
  <si>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</si>
  <si>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</si>
  <si>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</si>
  <si>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</si>
  <si>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</si>
  <si>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</si>
  <si>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</si>
  <si>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</si>
  <si>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</si>
  <si>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</si>
  <si>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</si>
  <si>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</si>
  <si>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</si>
  <si>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</si>
  <si>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</si>
  <si>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</si>
  <si>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</si>
  <si>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</si>
  <si>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</si>
  <si>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</si>
  <si>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</si>
  <si>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</si>
  <si>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</si>
  <si>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</si>
  <si>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</si>
  <si>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</si>
  <si>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</si>
  <si>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</si>
  <si>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</si>
  <si>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</si>
  <si>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</si>
  <si>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</si>
  <si>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</si>
  <si>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</si>
  <si>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</si>
  <si>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</si>
  <si>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</si>
  <si>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</si>
  <si>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</si>
  <si>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</si>
  <si>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</si>
  <si>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</si>
  <si>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</si>
  <si>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</si>
  <si>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</si>
  <si>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</si>
  <si>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</si>
  <si>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</si>
  <si>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</si>
  <si>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</si>
  <si>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</si>
  <si>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</si>
  <si>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</si>
  <si>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</si>
  <si>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</si>
  <si>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</si>
  <si>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</si>
  <si>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</si>
  <si>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</si>
  <si>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</si>
  <si>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</si>
  <si>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</si>
  <si>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</si>
  <si>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</si>
  <si>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</si>
  <si>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</si>
  <si>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</si>
  <si>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</si>
  <si>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</si>
  <si>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</si>
  <si>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</si>
  <si>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</si>
  <si>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</si>
  <si>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</si>
  <si>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</si>
  <si>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</si>
  <si>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</si>
  <si>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</si>
  <si>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</si>
  <si>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</si>
  <si>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</si>
  <si>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</si>
  <si>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</si>
  <si>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</si>
  <si>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</si>
  <si>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</si>
  <si>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</si>
  <si>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</si>
  <si>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</si>
  <si>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</si>
  <si>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</si>
  <si>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</si>
  <si>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</si>
  <si>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</si>
  <si>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</si>
  <si>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</si>
  <si>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</si>
  <si>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</si>
  <si>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</si>
  <si>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</si>
  <si>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</si>
  <si>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</si>
  <si>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</si>
  <si>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</si>
  <si>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</si>
  <si>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</si>
  <si>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</si>
  <si>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</si>
  <si>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</si>
  <si>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</si>
  <si>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</si>
  <si>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</si>
  <si>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</si>
  <si>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</si>
  <si>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</si>
  <si>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</si>
  <si>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</si>
  <si>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</si>
  <si>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</si>
  <si>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</si>
  <si>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</si>
  <si>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</si>
  <si>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</si>
  <si>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</si>
  <si>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</si>
  <si>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</si>
  <si>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</si>
  <si>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</si>
  <si>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</si>
  <si>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</si>
  <si>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</si>
  <si>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</si>
  <si>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</si>
  <si>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</si>
  <si>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</si>
  <si>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</si>
  <si>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</si>
  <si>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</si>
  <si>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</si>
  <si>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</si>
  <si>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</si>
  <si>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</si>
  <si>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</si>
  <si>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</si>
  <si>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</si>
  <si>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</si>
  <si>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</si>
  <si>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</si>
  <si>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</si>
  <si>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</si>
  <si>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</si>
  <si>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</si>
  <si>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</si>
  <si>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</si>
  <si>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</si>
  <si>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</si>
  <si>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</si>
  <si>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</si>
  <si>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</si>
  <si>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</si>
  <si>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</si>
  <si>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</si>
  <si>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</si>
  <si>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</si>
  <si>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</si>
  <si>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</si>
  <si>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</si>
  <si>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</si>
  <si>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</si>
  <si>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</si>
  <si>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</si>
  <si>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</si>
  <si>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</si>
  <si>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</si>
  <si>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</si>
  <si>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</si>
  <si>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</si>
  <si>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</si>
  <si>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</si>
  <si>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</si>
  <si>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</si>
  <si>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</si>
  <si>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</si>
  <si>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</si>
  <si>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</si>
  <si>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</si>
  <si>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</si>
  <si>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</si>
  <si>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</si>
  <si>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</si>
  <si>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</si>
  <si>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</si>
  <si>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</si>
  <si>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</si>
  <si>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</si>
  <si>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</si>
  <si>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</si>
  <si>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</si>
  <si>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</si>
  <si>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</si>
  <si>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</si>
  <si>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</si>
  <si>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</si>
  <si>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</si>
  <si>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</si>
  <si>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</si>
  <si>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</si>
  <si>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</si>
  <si>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</si>
  <si>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</si>
  <si>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</si>
  <si>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</si>
  <si>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</si>
  <si>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</si>
  <si>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</si>
  <si>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</si>
  <si>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</si>
  <si>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</si>
  <si>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</si>
  <si>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</si>
  <si>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</si>
  <si>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</si>
  <si>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</si>
  <si>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</si>
  <si>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</si>
  <si>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</si>
  <si>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</si>
  <si>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</si>
  <si>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</si>
  <si>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</si>
  <si>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</si>
  <si>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</si>
  <si>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</si>
  <si>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</si>
  <si>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</si>
  <si>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</si>
  <si>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</si>
  <si>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</si>
  <si>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</si>
  <si>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</si>
  <si>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</si>
  <si>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</si>
  <si>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</si>
  <si>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</si>
  <si>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</si>
  <si>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</si>
  <si>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</si>
  <si>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</si>
  <si>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</si>
  <si>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</si>
  <si>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</si>
  <si>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</si>
  <si>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</si>
  <si>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</si>
  <si>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</si>
  <si>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</si>
  <si>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</si>
  <si>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</si>
  <si>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</si>
  <si>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</si>
  <si>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</si>
  <si>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</si>
  <si>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</si>
  <si>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</si>
  <si>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</si>
  <si>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</si>
  <si>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</si>
  <si>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</si>
  <si>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</si>
  <si>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</si>
  <si>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</si>
  <si>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</si>
  <si>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</si>
  <si>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</si>
  <si>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</si>
  <si>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</si>
  <si>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</si>
  <si>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</si>
  <si>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</si>
  <si>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</si>
  <si>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</si>
  <si>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</si>
  <si>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</si>
  <si>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</si>
  <si>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</si>
  <si>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</si>
  <si>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</si>
  <si>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</si>
  <si>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</si>
  <si>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</si>
  <si>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</si>
  <si>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</si>
  <si>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</si>
  <si>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</si>
  <si>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</si>
  <si>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</si>
  <si>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</si>
  <si>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</si>
  <si>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</si>
  <si>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</si>
  <si>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</si>
  <si>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</si>
  <si>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</si>
  <si>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</si>
  <si>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</si>
  <si>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</si>
  <si>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</si>
  <si>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</si>
  <si>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</si>
  <si>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</si>
  <si>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</si>
  <si>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</si>
  <si>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</si>
  <si>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</si>
  <si>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</si>
  <si>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</si>
  <si>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</si>
  <si>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</si>
  <si>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</si>
  <si>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</si>
  <si>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</si>
  <si>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</si>
  <si>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</si>
  <si>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</si>
  <si>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</si>
  <si>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</si>
  <si>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</si>
  <si>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</si>
  <si>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</si>
  <si>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</si>
  <si>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</si>
  <si>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</si>
  <si>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</si>
  <si>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</si>
  <si>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</si>
  <si>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</si>
  <si>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</si>
  <si>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</si>
  <si>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</si>
  <si>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</si>
  <si>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</si>
  <si>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</si>
  <si>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</si>
  <si>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</si>
  <si>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</si>
  <si>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</si>
  <si>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</si>
  <si>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</si>
  <si>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</si>
  <si>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</si>
  <si>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</si>
  <si>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</si>
  <si>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</si>
  <si>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</si>
  <si>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</si>
  <si>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</si>
  <si>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</si>
  <si>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</si>
  <si>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</si>
  <si>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</si>
  <si>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</si>
  <si>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</si>
  <si>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</si>
  <si>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</si>
  <si>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</si>
  <si>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</si>
  <si>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</si>
  <si>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</si>
  <si>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</si>
  <si>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</si>
  <si>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</si>
  <si>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</si>
  <si>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</si>
  <si>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</si>
  <si>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</si>
  <si>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</si>
  <si>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</si>
  <si>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</si>
  <si>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</si>
  <si>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</si>
  <si>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</si>
  <si>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</si>
  <si>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</si>
  <si>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</si>
  <si>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</si>
  <si>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</si>
  <si>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</si>
  <si>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</si>
  <si>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</si>
  <si>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</si>
  <si>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</si>
  <si>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</si>
  <si>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</si>
  <si>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</si>
  <si>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</si>
  <si>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</si>
  <si>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</si>
  <si>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</si>
  <si>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</si>
  <si>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</si>
  <si>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</si>
  <si>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</si>
  <si>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</si>
  <si>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</si>
  <si>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</si>
  <si>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</si>
  <si>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</si>
  <si>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</si>
  <si>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</si>
  <si>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</si>
  <si>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</si>
  <si>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</si>
  <si>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</si>
  <si>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</si>
  <si>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</si>
  <si>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</si>
  <si>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</si>
  <si>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</si>
  <si>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</si>
  <si>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</si>
  <si>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</si>
  <si>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</si>
  <si>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</si>
  <si>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</si>
  <si>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</si>
  <si>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</si>
  <si>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</si>
  <si>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</si>
  <si>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</si>
  <si>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</si>
  <si>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</si>
  <si>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</si>
  <si>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</si>
  <si>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</si>
  <si>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</si>
  <si>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</si>
  <si>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</si>
  <si>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</si>
  <si>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</si>
  <si>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</si>
  <si>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</si>
  <si>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</si>
  <si>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</si>
  <si>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</si>
  <si>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</si>
  <si>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</si>
  <si>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</si>
  <si>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</si>
  <si>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</si>
  <si>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</si>
  <si>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</si>
  <si>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</si>
  <si>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</si>
  <si>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</si>
  <si>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</si>
  <si>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</si>
  <si>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</si>
  <si>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</si>
  <si>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</si>
  <si>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</si>
  <si>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</si>
  <si>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</si>
  <si>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</si>
  <si>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</si>
  <si>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</si>
  <si>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</si>
  <si>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</si>
  <si>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</si>
  <si>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</si>
  <si>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</si>
  <si>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</si>
  <si>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</si>
  <si>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</si>
  <si>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</si>
  <si>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</si>
  <si>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</si>
  <si>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</si>
  <si>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</si>
  <si>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</si>
  <si>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</si>
  <si>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</si>
  <si>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</si>
  <si>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</si>
  <si>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</si>
  <si>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</si>
  <si>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</si>
  <si>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</si>
  <si>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</si>
  <si>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</si>
  <si>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</si>
  <si>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</si>
  <si>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</si>
  <si>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</si>
  <si>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</si>
  <si>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</si>
  <si>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</si>
  <si>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</si>
  <si>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</si>
  <si>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</si>
  <si>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</si>
  <si>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</si>
  <si>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</si>
  <si>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</si>
  <si>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</si>
  <si>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</si>
  <si>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</si>
  <si>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</si>
  <si>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</si>
  <si>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</si>
  <si>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</si>
  <si>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</si>
  <si>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</si>
  <si>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</si>
  <si>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</si>
  <si>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</si>
  <si>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</si>
  <si>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</si>
  <si>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</si>
  <si>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</si>
  <si>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</si>
  <si>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</si>
  <si>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</si>
  <si>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</si>
  <si>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</si>
  <si>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</si>
  <si>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</si>
  <si>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</si>
  <si>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</si>
  <si>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</si>
  <si>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</si>
  <si>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</si>
  <si>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</si>
  <si>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</si>
  <si>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</si>
  <si>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</si>
  <si>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</si>
  <si>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</si>
  <si>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</si>
  <si>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</si>
  <si>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</si>
  <si>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</si>
  <si>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</si>
  <si>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</si>
  <si>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</si>
  <si>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</si>
  <si>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</si>
  <si>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</si>
  <si>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</si>
  <si>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</si>
  <si>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</si>
  <si>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</si>
  <si>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</si>
  <si>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</si>
  <si>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</si>
  <si>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</si>
  <si>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</si>
  <si>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</si>
  <si>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</si>
  <si>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</si>
  <si>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</si>
  <si>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</si>
  <si>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</si>
  <si>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</si>
  <si>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</si>
  <si>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</si>
  <si>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</si>
  <si>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</si>
  <si>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</si>
  <si>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</si>
  <si>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</si>
  <si>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</si>
  <si>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</si>
  <si>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</si>
  <si>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</si>
  <si>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</si>
  <si>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</si>
  <si>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</si>
  <si>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</si>
  <si>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</si>
  <si>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</si>
  <si>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</si>
  <si>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</si>
  <si>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</si>
  <si>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</si>
  <si>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</si>
  <si>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</si>
  <si>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</si>
  <si>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</si>
  <si>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</si>
  <si>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</si>
  <si>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</si>
  <si>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</si>
  <si>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</si>
  <si>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</si>
  <si>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</si>
  <si>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</si>
  <si>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</si>
  <si>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</si>
  <si>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</si>
  <si>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</si>
  <si>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</si>
  <si>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</si>
  <si>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</si>
  <si>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</si>
  <si>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</si>
  <si>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</si>
  <si>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</si>
  <si>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</si>
  <si>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</si>
  <si>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</si>
  <si>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</si>
  <si>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</si>
  <si>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</si>
  <si>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</si>
  <si>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</si>
  <si>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</si>
  <si>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</si>
  <si>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</si>
  <si>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</si>
  <si>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</si>
  <si>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</si>
  <si>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</si>
  <si>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</si>
  <si>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</si>
  <si>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</si>
  <si>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</si>
  <si>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</si>
  <si>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</si>
  <si>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</si>
  <si>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</si>
  <si>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</si>
  <si>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</si>
  <si>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</si>
  <si>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</si>
  <si>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</si>
  <si>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</si>
  <si>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</si>
  <si>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</si>
  <si>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</si>
  <si>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</si>
  <si>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</si>
  <si>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</si>
  <si>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</si>
  <si>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</si>
  <si>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</si>
  <si>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</si>
  <si>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</si>
  <si>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</si>
  <si>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</si>
  <si>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</si>
  <si>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</si>
  <si>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</si>
  <si>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</si>
  <si>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</si>
  <si>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</si>
  <si>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</si>
  <si>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</si>
  <si>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</si>
  <si>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</si>
  <si>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</si>
  <si>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</si>
  <si>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</si>
  <si>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</si>
  <si>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</si>
  <si>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</si>
  <si>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</si>
  <si>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</si>
  <si>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</si>
  <si>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</si>
  <si>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</si>
  <si>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</si>
  <si>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</si>
  <si>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</si>
  <si>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</si>
  <si>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</si>
  <si>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</si>
  <si>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</si>
  <si>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</si>
  <si>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</si>
  <si>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</si>
  <si>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</si>
  <si>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</si>
  <si>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</si>
  <si>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</si>
  <si>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</si>
  <si>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</si>
  <si>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</si>
  <si>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</si>
  <si>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</si>
  <si>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</si>
  <si>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</si>
  <si>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</si>
  <si>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</si>
  <si>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</si>
  <si>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</si>
  <si>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</si>
  <si>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</si>
  <si>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</si>
  <si>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</si>
  <si>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</si>
  <si>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</si>
  <si>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</si>
  <si>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</si>
  <si>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</si>
  <si>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</si>
  <si>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</si>
  <si>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</si>
  <si>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</si>
  <si>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</si>
  <si>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</si>
  <si>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</si>
  <si>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</si>
  <si>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</si>
  <si>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</si>
  <si>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</si>
  <si>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</si>
  <si>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</si>
  <si>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</si>
  <si>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</si>
  <si>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</si>
  <si>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</si>
  <si>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</si>
  <si>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</si>
  <si>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</si>
  <si>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</si>
  <si>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</si>
  <si>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</si>
  <si>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</si>
  <si>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</si>
  <si>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</si>
  <si>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</si>
  <si>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</si>
  <si>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</si>
  <si>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</si>
  <si>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</si>
  <si>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</si>
  <si>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</si>
  <si>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</si>
  <si>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</si>
  <si>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</si>
  <si>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</si>
  <si>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</si>
  <si>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</si>
  <si>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</si>
  <si>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</si>
  <si>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</si>
  <si>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</si>
  <si>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</si>
  <si>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</si>
  <si>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</si>
  <si>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</si>
  <si>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</si>
  <si>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</si>
  <si>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</si>
  <si>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</si>
  <si>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</si>
  <si>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</si>
  <si>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</si>
  <si>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</si>
  <si>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</si>
  <si>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</si>
  <si>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</si>
  <si>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</si>
  <si>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</si>
  <si>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</si>
  <si>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</si>
  <si>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</si>
  <si>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</si>
  <si>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</si>
  <si>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</si>
  <si>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</si>
  <si>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</si>
  <si>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</si>
  <si>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</si>
  <si>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</si>
  <si>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</si>
  <si>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</si>
  <si>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</si>
  <si>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</si>
  <si>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</si>
  <si>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</si>
  <si>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</si>
  <si>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</si>
  <si>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</si>
  <si>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</si>
  <si>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</si>
  <si>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</si>
  <si>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</si>
  <si>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</si>
  <si>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</si>
  <si>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</si>
  <si>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</si>
  <si>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</si>
  <si>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</si>
  <si>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</si>
  <si>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</si>
  <si>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</si>
  <si>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</si>
  <si>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</si>
  <si>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</si>
  <si>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</si>
  <si>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</si>
  <si>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</si>
  <si>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</si>
  <si>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</si>
  <si>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</si>
  <si>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</si>
  <si>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</si>
  <si>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</si>
  <si>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</si>
  <si>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</si>
  <si>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</si>
  <si>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</si>
  <si>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</si>
  <si>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</si>
  <si>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</si>
  <si>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</si>
  <si>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</si>
  <si>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</si>
  <si>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</si>
  <si>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</si>
  <si>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</si>
  <si>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</si>
  <si>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</si>
  <si>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</si>
  <si>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</si>
  <si>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</si>
  <si>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</si>
  <si>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</si>
  <si>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</si>
  <si>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</si>
  <si>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</si>
  <si>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</si>
  <si>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</si>
  <si>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</si>
  <si>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</si>
  <si>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</si>
  <si>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</si>
  <si>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</si>
  <si>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</si>
  <si>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</si>
  <si>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</si>
  <si>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</si>
  <si>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</si>
  <si>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</si>
  <si>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</si>
  <si>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</si>
  <si>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</si>
  <si>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</si>
  <si>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</si>
  <si>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</si>
  <si>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</si>
  <si>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</si>
  <si>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</si>
  <si>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</si>
  <si>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</si>
  <si>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</si>
  <si>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</si>
  <si>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</si>
  <si>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</si>
  <si>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</si>
  <si>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</si>
  <si>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</si>
  <si>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</si>
  <si>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</si>
  <si>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</si>
  <si>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</si>
  <si>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</si>
  <si>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</si>
  <si>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</si>
  <si>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</si>
  <si>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</si>
  <si>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</si>
  <si>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</si>
  <si>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</si>
  <si>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</si>
  <si>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</si>
  <si>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</si>
  <si>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</si>
  <si>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</si>
  <si>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</si>
  <si>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</si>
  <si>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</si>
  <si>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</si>
  <si>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</si>
  <si>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</si>
  <si>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</si>
  <si>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</si>
  <si>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</si>
  <si>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</si>
  <si>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</si>
  <si>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</si>
  <si>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</si>
  <si>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</si>
  <si>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</si>
  <si>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</si>
  <si>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</si>
  <si>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</si>
  <si>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</si>
  <si>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</si>
  <si>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</si>
  <si>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</si>
  <si>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</si>
  <si>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</si>
  <si>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</si>
  <si>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</si>
  <si>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</si>
  <si>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</si>
  <si>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</si>
  <si>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</si>
  <si>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</si>
  <si>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</si>
  <si>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</si>
  <si>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</si>
  <si>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</si>
  <si>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</si>
  <si>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</si>
  <si>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</si>
  <si>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</si>
  <si>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</si>
  <si>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</si>
  <si>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</si>
  <si>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</si>
  <si>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</si>
  <si>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</si>
  <si>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</si>
  <si>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</si>
  <si>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</si>
  <si>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</si>
  <si>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</si>
  <si>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</si>
  <si>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</si>
  <si>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</si>
  <si>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</si>
  <si>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</si>
  <si>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</si>
  <si>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</si>
  <si>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</si>
  <si>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</si>
  <si>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</si>
  <si>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</si>
  <si>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</si>
  <si>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</si>
  <si>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</si>
  <si>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</si>
  <si>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</si>
  <si>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</si>
  <si>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</si>
  <si>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</si>
  <si>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</si>
  <si>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</si>
  <si>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</si>
  <si>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</si>
  <si>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</si>
  <si>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</si>
  <si>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</si>
  <si>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</si>
  <si>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</si>
  <si>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</si>
  <si>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</si>
  <si>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</si>
  <si>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</si>
  <si>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</si>
  <si>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</si>
  <si>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</si>
  <si>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</si>
  <si>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</si>
  <si>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</si>
  <si>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</si>
  <si>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</si>
  <si>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</si>
  <si>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</si>
  <si>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</si>
  <si>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</si>
  <si>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</si>
  <si>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</si>
  <si>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</si>
  <si>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</si>
  <si>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</si>
  <si>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</si>
  <si>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</si>
  <si>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</si>
  <si>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</si>
  <si>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</si>
  <si>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</si>
  <si>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</si>
  <si>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</si>
  <si>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</si>
  <si>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</si>
  <si>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</si>
  <si>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</si>
  <si>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</si>
  <si>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</si>
  <si>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</si>
  <si>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</si>
  <si>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</si>
  <si>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</si>
  <si>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</si>
  <si>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</si>
  <si>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</si>
  <si>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</si>
  <si>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</si>
  <si>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</si>
  <si>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</si>
  <si>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</si>
  <si>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</si>
  <si>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</si>
  <si>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</si>
  <si>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</si>
  <si>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</si>
  <si>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</si>
  <si>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</si>
  <si>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</si>
  <si>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</si>
  <si>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</si>
  <si>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</si>
  <si>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</si>
  <si>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</si>
  <si>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</si>
  <si>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</si>
  <si>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</si>
  <si>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</si>
  <si>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</si>
  <si>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</si>
  <si>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</si>
  <si>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</si>
  <si>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</si>
  <si>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</si>
  <si>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</si>
  <si>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</si>
  <si>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</si>
  <si>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</si>
  <si>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</si>
  <si>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</si>
  <si>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</si>
  <si>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</si>
  <si>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</si>
  <si>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</si>
  <si>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</si>
  <si>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</si>
  <si>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</si>
  <si>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</si>
  <si>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</si>
  <si>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</si>
  <si>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</si>
  <si>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</si>
  <si>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</si>
  <si>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</si>
  <si>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</si>
  <si>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</si>
  <si>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</si>
  <si>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</si>
  <si>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</si>
  <si>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</si>
  <si>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</si>
  <si>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</si>
  <si>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</si>
  <si>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</si>
  <si>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</si>
  <si>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</si>
  <si>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</si>
  <si>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</si>
  <si>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</si>
  <si>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</si>
  <si>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</si>
  <si>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</si>
  <si>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</si>
  <si>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</si>
  <si>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</si>
  <si>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</si>
  <si>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</si>
  <si>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</si>
  <si>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</si>
  <si>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</si>
  <si>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</si>
  <si>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</si>
  <si>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</si>
  <si>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</si>
  <si>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</si>
  <si>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</si>
  <si>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</si>
  <si>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</si>
  <si>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</si>
  <si>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</si>
  <si>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</si>
  <si>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</si>
  <si>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</si>
  <si>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</si>
  <si>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</si>
  <si>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</si>
  <si>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</si>
  <si>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</si>
  <si>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</si>
  <si>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</si>
  <si>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</si>
  <si>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</si>
  <si>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</si>
  <si>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</si>
  <si>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</si>
  <si>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</si>
  <si>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</si>
  <si>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</si>
  <si>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</si>
  <si>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</si>
  <si>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</si>
  <si>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</si>
  <si>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</si>
  <si>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</si>
  <si>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</si>
  <si>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</si>
  <si>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</si>
  <si>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</si>
  <si>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</si>
  <si>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</si>
  <si>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</si>
  <si>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</si>
  <si>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</si>
  <si>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</si>
  <si>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</si>
  <si>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</si>
  <si>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</si>
  <si>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</si>
  <si>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</si>
  <si>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</si>
  <si>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</si>
  <si>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</si>
  <si>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</si>
  <si>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</si>
  <si>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</si>
  <si>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</si>
  <si>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</si>
  <si>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</si>
  <si>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</si>
  <si>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</si>
  <si>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</si>
  <si>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</si>
  <si>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</si>
  <si>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</si>
  <si>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</si>
  <si>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</si>
  <si>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</si>
  <si>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</si>
  <si>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</si>
  <si>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</si>
  <si>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</si>
  <si>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</si>
  <si>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</si>
  <si>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</si>
  <si>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</si>
  <si>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</si>
  <si>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</si>
  <si>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</si>
  <si>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</si>
  <si>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</si>
  <si>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</si>
  <si>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</si>
  <si>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</si>
  <si>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</si>
  <si>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</si>
  <si>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</si>
  <si>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</si>
  <si>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</si>
  <si>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</si>
  <si>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</si>
  <si>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</si>
  <si>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</si>
  <si>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</si>
  <si>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</si>
  <si>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</si>
  <si>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</si>
  <si>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</si>
  <si>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</si>
  <si>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</si>
  <si>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</si>
  <si>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</si>
  <si>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</si>
  <si>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</si>
  <si>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</si>
  <si>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</si>
  <si>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</si>
  <si>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</si>
  <si>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</si>
  <si>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</si>
  <si>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</si>
  <si>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</si>
  <si>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</si>
  <si>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</si>
  <si>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</si>
  <si>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</si>
  <si>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</si>
  <si>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</si>
  <si>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</si>
  <si>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</si>
  <si>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</si>
  <si>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</si>
  <si>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</si>
  <si>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</si>
  <si>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</si>
  <si>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</si>
  <si>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</si>
  <si>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</si>
  <si>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</si>
  <si>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</si>
  <si>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</si>
  <si>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</si>
  <si>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</si>
  <si>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</si>
  <si>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</si>
  <si>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</si>
  <si>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</si>
  <si>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</si>
  <si>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</si>
  <si>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</si>
  <si>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</si>
  <si>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</si>
  <si>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</si>
  <si>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</si>
  <si>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</si>
  <si>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</si>
  <si>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</si>
  <si>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</si>
  <si>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</si>
  <si>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</si>
  <si>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</si>
  <si>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</si>
  <si>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</si>
  <si>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</si>
  <si>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</si>
  <si>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</si>
  <si>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</si>
  <si>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</si>
  <si>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</si>
  <si>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</si>
  <si>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</si>
  <si>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</si>
  <si>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</si>
  <si>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</si>
  <si>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</si>
  <si>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</si>
  <si>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</si>
  <si>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</si>
  <si>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</si>
  <si>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</si>
  <si>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</si>
  <si>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</si>
  <si>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</si>
  <si>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</si>
  <si>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</si>
  <si>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</si>
  <si>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</si>
  <si>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</si>
  <si>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</si>
  <si>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</si>
  <si>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</si>
  <si>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</si>
  <si>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</si>
  <si>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</si>
  <si>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</si>
  <si>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</si>
  <si>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</si>
  <si>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</si>
  <si>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</si>
  <si>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</si>
  <si>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</si>
  <si>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</si>
  <si>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</si>
  <si>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</si>
  <si>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</si>
  <si>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</si>
  <si>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</si>
  <si>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</si>
  <si>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</si>
  <si>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</si>
  <si>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</si>
  <si>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</si>
  <si>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</si>
  <si>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</si>
  <si>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</si>
  <si>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</si>
  <si>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</si>
  <si>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</si>
  <si>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</si>
  <si>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</si>
  <si>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</si>
  <si>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</si>
  <si>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</si>
  <si>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</si>
  <si>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</si>
  <si>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</si>
  <si>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</si>
  <si>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</si>
  <si>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</si>
  <si>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</si>
  <si>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</si>
  <si>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</si>
  <si>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</si>
  <si>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</si>
  <si>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</si>
  <si>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</si>
  <si>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</si>
  <si>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</si>
  <si>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</si>
  <si>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</si>
  <si>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</si>
  <si>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</si>
  <si>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</si>
  <si>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</si>
  <si>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</si>
  <si>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</si>
  <si>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</si>
  <si>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</si>
  <si>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</si>
  <si>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</si>
  <si>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</si>
  <si>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</si>
  <si>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</si>
  <si>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</si>
  <si>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</si>
  <si>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</si>
  <si>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</si>
  <si>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</si>
  <si>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</si>
  <si>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</si>
  <si>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</si>
  <si>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</si>
  <si>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</si>
  <si>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</si>
  <si>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</si>
  <si>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</si>
  <si>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</si>
  <si>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</si>
  <si>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</si>
  <si>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</si>
  <si>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</si>
  <si>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</si>
  <si>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</si>
  <si>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</si>
  <si>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</si>
  <si>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</si>
  <si>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</si>
  <si>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</si>
  <si>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</si>
  <si>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</si>
  <si>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</si>
  <si>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</si>
  <si>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</si>
  <si>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</si>
  <si>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</si>
  <si>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</si>
  <si>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</si>
  <si>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</si>
  <si>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</si>
  <si>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</si>
  <si>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</si>
  <si>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</si>
  <si>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</si>
  <si>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</si>
  <si>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</si>
  <si>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</si>
  <si>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</si>
  <si>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</si>
  <si>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</si>
  <si>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</si>
  <si>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</si>
  <si>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</si>
  <si>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</si>
  <si>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</si>
  <si>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</si>
  <si>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</si>
  <si>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</si>
  <si>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</si>
  <si>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</si>
  <si>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</si>
  <si>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</si>
  <si>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</si>
  <si>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</si>
  <si>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</si>
  <si>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</si>
  <si>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</si>
  <si>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</si>
  <si>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</si>
  <si>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</si>
  <si>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</si>
  <si>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</si>
  <si>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</si>
  <si>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</si>
  <si>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</si>
  <si>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</si>
  <si>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</si>
  <si>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</si>
  <si>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</si>
  <si>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</si>
  <si>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</si>
  <si>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</si>
  <si>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</si>
  <si>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</si>
  <si>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</si>
  <si>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</si>
  <si>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</si>
  <si>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</si>
  <si>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</si>
  <si>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</si>
  <si>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</si>
  <si>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</si>
  <si>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</si>
  <si>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</si>
  <si>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</si>
  <si>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</si>
  <si>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</si>
  <si>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</si>
  <si>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</si>
  <si>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</si>
  <si>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</si>
  <si>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</si>
  <si>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</si>
  <si>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</si>
  <si>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</si>
  <si>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</si>
  <si>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</si>
  <si>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</si>
  <si>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</si>
  <si>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</si>
  <si>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</si>
  <si>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</si>
  <si>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</si>
  <si>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</si>
  <si>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</si>
  <si>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</si>
  <si>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</si>
  <si>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</si>
  <si>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</si>
  <si>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</si>
  <si>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</si>
  <si>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</si>
  <si>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</si>
  <si>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</si>
  <si>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</si>
  <si>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</si>
  <si>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</si>
  <si>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</si>
  <si>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</si>
  <si>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</si>
  <si>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</si>
  <si>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</si>
  <si>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</si>
  <si>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</si>
  <si>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</si>
  <si>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</si>
  <si>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</si>
  <si>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</si>
  <si>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</si>
  <si>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</si>
  <si>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</si>
  <si>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</si>
  <si>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</si>
  <si>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</si>
  <si>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</si>
  <si>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</si>
  <si>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</si>
  <si>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</si>
  <si>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</si>
  <si>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</si>
  <si>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</si>
  <si>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</si>
  <si>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</si>
  <si>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</si>
  <si>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</si>
  <si>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</si>
  <si>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</si>
  <si>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</si>
  <si>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</si>
  <si>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</si>
  <si>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</si>
  <si>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</si>
  <si>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</si>
  <si>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</si>
  <si>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</si>
  <si>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</si>
  <si>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</si>
  <si>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</si>
  <si>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</si>
  <si>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</si>
  <si>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</si>
  <si>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</si>
  <si>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</si>
  <si>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</si>
  <si>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</si>
  <si>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</si>
  <si>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</si>
  <si>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</si>
  <si>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</si>
  <si>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</si>
  <si>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</si>
  <si>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</si>
  <si>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</si>
  <si>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</si>
  <si>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</si>
  <si>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</si>
  <si>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</si>
  <si>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</si>
  <si>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</si>
  <si>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</si>
  <si>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</si>
  <si>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</si>
  <si>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</si>
  <si>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</si>
  <si>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</si>
  <si>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</si>
  <si>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</si>
  <si>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</si>
  <si>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</si>
  <si>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</si>
  <si>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</si>
  <si>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</si>
  <si>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</si>
  <si>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</si>
  <si>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</si>
  <si>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</si>
  <si>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</si>
  <si>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</si>
  <si>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</si>
  <si>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</si>
  <si>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</si>
  <si>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</si>
  <si>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</si>
  <si>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</si>
  <si>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</si>
  <si>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</si>
  <si>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</si>
  <si>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</si>
  <si>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</si>
  <si>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</si>
  <si>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</si>
  <si>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</si>
  <si>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</si>
  <si>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</si>
  <si>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</si>
  <si>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</si>
  <si>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</si>
  <si>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</si>
  <si>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</si>
  <si>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</si>
  <si>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</si>
  <si>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</si>
  <si>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</si>
  <si>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</si>
  <si>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</si>
  <si>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</si>
  <si>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</si>
  <si>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</si>
  <si>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</si>
  <si>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</si>
  <si>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</si>
  <si>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</si>
  <si>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</si>
  <si>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</si>
  <si>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</si>
  <si>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</si>
  <si>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</si>
  <si>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</si>
  <si>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</si>
  <si>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</si>
  <si>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</si>
  <si>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</si>
  <si>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</si>
  <si>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</si>
  <si>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</si>
  <si>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</si>
  <si>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</si>
  <si>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</si>
  <si>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</si>
  <si>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</si>
  <si>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</si>
  <si>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</si>
  <si>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</si>
  <si>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</si>
  <si>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</si>
  <si>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</si>
  <si>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</si>
  <si>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</si>
  <si>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</si>
  <si>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</si>
  <si>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</si>
  <si>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</si>
  <si>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</si>
  <si>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</si>
  <si>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</si>
  <si>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</si>
  <si>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</si>
  <si>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</si>
  <si>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</si>
  <si>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</si>
  <si>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</si>
  <si>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</si>
  <si>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</si>
  <si>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</si>
  <si>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</si>
  <si>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</si>
  <si>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</si>
  <si>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</si>
  <si>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</si>
  <si>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</si>
  <si>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</si>
  <si>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</si>
  <si>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</si>
  <si>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</si>
  <si>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</si>
  <si>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</si>
  <si>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</si>
  <si>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</si>
  <si>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</si>
  <si>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</si>
  <si>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</si>
  <si>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</si>
  <si>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</si>
  <si>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</si>
  <si>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</si>
  <si>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</si>
  <si>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</si>
  <si>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</si>
  <si>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</si>
  <si>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</si>
  <si>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</si>
  <si>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</si>
  <si>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</si>
  <si>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</si>
  <si>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</si>
  <si>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</si>
  <si>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</si>
  <si>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</si>
  <si>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</si>
  <si>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</si>
  <si>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</si>
  <si>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</si>
  <si>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</si>
  <si>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</si>
  <si>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</si>
  <si>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</si>
  <si>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</si>
  <si>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</si>
  <si>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</si>
  <si>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</si>
  <si>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</si>
  <si>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</si>
  <si>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</si>
  <si>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</si>
  <si>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</si>
  <si>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</si>
  <si>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</si>
  <si>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</si>
  <si>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</si>
  <si>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</si>
  <si>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</si>
  <si>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</si>
  <si>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</si>
  <si>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</si>
  <si>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</si>
  <si>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</si>
  <si>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</si>
  <si>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</si>
  <si>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</si>
  <si>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</si>
  <si>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</si>
  <si>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</si>
  <si>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</si>
  <si>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</si>
  <si>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</si>
  <si>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</si>
  <si>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</si>
  <si>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</si>
  <si>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</si>
  <si>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</si>
  <si>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</si>
  <si>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</si>
  <si>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</si>
  <si>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</si>
  <si>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</si>
  <si>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</si>
  <si>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</si>
  <si>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</si>
  <si>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</si>
  <si>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</si>
  <si>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</si>
  <si>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</si>
  <si>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</si>
  <si>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</si>
  <si>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</si>
  <si>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</si>
  <si>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</si>
  <si>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</si>
  <si>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</si>
  <si>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</si>
  <si>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</si>
  <si>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</si>
  <si>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</si>
  <si>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</si>
  <si>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</si>
  <si>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</si>
  <si>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</si>
  <si>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</si>
  <si>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</si>
  <si>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</si>
  <si>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</si>
  <si>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</si>
  <si>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</si>
  <si>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</si>
  <si>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</si>
  <si>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</si>
  <si>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</si>
  <si>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</si>
  <si>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</si>
  <si>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</si>
  <si>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</si>
  <si>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</si>
  <si>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</si>
  <si>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</si>
  <si>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</si>
  <si>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</si>
  <si>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</si>
  <si>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</si>
  <si>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</si>
  <si>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</si>
  <si>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</si>
  <si>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</si>
  <si>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</si>
  <si>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</si>
  <si>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</si>
  <si>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</si>
  <si>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</si>
  <si>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</si>
  <si>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</si>
  <si>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</si>
  <si>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</si>
  <si>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</si>
  <si>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</si>
  <si>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</si>
  <si>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</si>
  <si>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</si>
  <si>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</si>
  <si>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</si>
  <si>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</si>
  <si>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</si>
  <si>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</si>
  <si>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</si>
  <si>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</si>
  <si>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</si>
  <si>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</si>
  <si>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</si>
  <si>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</si>
  <si>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</si>
  <si>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</si>
  <si>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</si>
  <si>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</si>
  <si>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</si>
  <si>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</si>
  <si>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</si>
  <si>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</si>
  <si>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</si>
  <si>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</si>
  <si>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</si>
  <si>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</si>
  <si>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</si>
  <si>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</si>
  <si>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</si>
  <si>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</si>
  <si>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</si>
  <si>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</si>
  <si>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</si>
  <si>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</si>
  <si>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</si>
  <si>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</si>
  <si>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</si>
  <si>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</si>
  <si>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</si>
  <si>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</si>
  <si>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</si>
  <si>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</si>
  <si>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</si>
  <si>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</si>
  <si>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</si>
  <si>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</si>
  <si>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</si>
  <si>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</si>
  <si>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</si>
  <si>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</si>
  <si>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</si>
  <si>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</si>
  <si>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</si>
  <si>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</si>
  <si>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</si>
  <si>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</si>
  <si>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</si>
  <si>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</si>
  <si>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</si>
  <si>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</si>
  <si>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</si>
  <si>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</si>
  <si>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</si>
  <si>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</si>
  <si>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</si>
  <si>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</si>
  <si>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</si>
  <si>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</si>
  <si>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</si>
  <si>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</si>
  <si>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</si>
  <si>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</si>
  <si>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</si>
  <si>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</si>
  <si>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</si>
  <si>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</si>
  <si>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</si>
  <si>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</si>
  <si>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</si>
  <si>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</si>
  <si>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</si>
  <si>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</si>
  <si>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</si>
  <si>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</si>
  <si>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</si>
  <si>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</si>
  <si>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</si>
  <si>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</si>
  <si>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</si>
  <si>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</si>
  <si>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</si>
  <si>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</si>
  <si>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</si>
  <si>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</si>
  <si>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</si>
  <si>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</si>
  <si>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</si>
  <si>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</si>
  <si>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</si>
  <si>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</si>
  <si>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</si>
  <si>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</si>
  <si>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</si>
  <si>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</si>
  <si>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</si>
  <si>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</si>
  <si>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</si>
  <si>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</si>
  <si>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</si>
  <si>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</si>
  <si>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</si>
  <si>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</si>
  <si>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</si>
  <si>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</si>
  <si>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</si>
  <si>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</si>
  <si>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</si>
  <si>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</si>
  <si>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</si>
  <si>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</si>
  <si>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</si>
  <si>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</si>
  <si>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</si>
  <si>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</si>
  <si>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</si>
  <si>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</si>
  <si>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</si>
  <si>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</si>
  <si>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</si>
  <si>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</si>
  <si>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</si>
  <si>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</si>
  <si>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</si>
  <si>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</si>
  <si>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</si>
  <si>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</si>
  <si>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</si>
  <si>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</si>
  <si>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</si>
  <si>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</si>
  <si>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</si>
  <si>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</si>
  <si>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</si>
  <si>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</si>
  <si>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</si>
  <si>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</si>
  <si>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</si>
  <si>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</si>
  <si>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</si>
  <si>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</si>
  <si>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</si>
  <si>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</si>
  <si>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</si>
  <si>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</si>
  <si>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</si>
  <si>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</si>
  <si>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</si>
  <si>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</si>
  <si>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</si>
  <si>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</si>
  <si>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</si>
  <si>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</si>
  <si>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</si>
  <si>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</si>
  <si>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</si>
  <si>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</si>
  <si>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</si>
  <si>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</si>
  <si>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</si>
  <si>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</si>
  <si>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</si>
  <si>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</si>
  <si>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</si>
  <si>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</si>
  <si>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</si>
  <si>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</si>
  <si>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</si>
  <si>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</si>
  <si>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</si>
  <si>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</si>
  <si>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</si>
  <si>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</si>
  <si>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</si>
  <si>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</si>
  <si>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</si>
  <si>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</si>
  <si>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</si>
  <si>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</si>
  <si>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</si>
  <si>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</si>
  <si>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</si>
  <si>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</si>
  <si>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</si>
  <si>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</si>
  <si>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</si>
  <si>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</si>
  <si>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</si>
  <si>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</si>
  <si>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</si>
  <si>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</si>
  <si>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</si>
  <si>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</si>
  <si>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</si>
  <si>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</si>
  <si>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</si>
  <si>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</si>
  <si>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</si>
  <si>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</si>
  <si>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</si>
  <si>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</si>
  <si>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</si>
  <si>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</si>
  <si>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</si>
  <si>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</si>
  <si>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</si>
  <si>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</si>
  <si>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</si>
  <si>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</si>
  <si>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</si>
  <si>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</si>
  <si>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</si>
  <si>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</si>
  <si>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</si>
  <si>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</si>
  <si>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</si>
  <si>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</si>
  <si>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</si>
  <si>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</si>
  <si>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</si>
  <si>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</si>
  <si>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</si>
  <si>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</si>
  <si>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</si>
  <si>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</si>
  <si>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</si>
  <si>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</si>
  <si>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</si>
  <si>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</si>
  <si>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</si>
  <si>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</si>
  <si>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</si>
  <si>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</si>
  <si>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</si>
  <si>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</si>
  <si>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</si>
  <si>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</si>
  <si>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</si>
  <si>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</si>
  <si>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</si>
  <si>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</si>
  <si>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</si>
  <si>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</si>
  <si>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</si>
  <si>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</si>
  <si>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</si>
  <si>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</si>
  <si>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</si>
  <si>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</si>
  <si>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</si>
  <si>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</si>
  <si>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</si>
  <si>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</si>
  <si>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</si>
  <si>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</si>
  <si>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</si>
  <si>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</si>
  <si>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</si>
  <si>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</si>
  <si>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</si>
  <si>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</si>
  <si>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</si>
  <si>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</si>
  <si>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</si>
  <si>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</si>
  <si>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</si>
  <si>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</si>
  <si>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</si>
  <si>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</si>
  <si>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</si>
  <si>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</si>
  <si>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</si>
  <si>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</si>
  <si>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</si>
  <si>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</si>
  <si>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</si>
  <si>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</si>
  <si>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</si>
  <si>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</si>
  <si>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</si>
  <si>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</si>
  <si>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</si>
  <si>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</si>
  <si>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</si>
  <si>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</si>
  <si>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</si>
  <si>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</si>
  <si>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</si>
  <si>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</si>
  <si>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</si>
  <si>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</si>
  <si>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</si>
  <si>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</si>
  <si>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</si>
  <si>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</si>
  <si>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</si>
  <si>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</si>
  <si>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</si>
  <si>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</si>
  <si>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</si>
  <si>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</si>
  <si>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</si>
  <si>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</si>
  <si>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</si>
  <si>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</si>
  <si>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</si>
  <si>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</si>
  <si>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</si>
  <si>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</si>
  <si>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</si>
  <si>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</si>
  <si>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</si>
  <si>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</si>
  <si>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</si>
  <si>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</si>
  <si>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</si>
  <si>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</si>
  <si>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</si>
  <si>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</si>
  <si>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</si>
  <si>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</si>
  <si>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</si>
  <si>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</si>
  <si>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</si>
  <si>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</si>
  <si>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</si>
  <si>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</si>
  <si>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</si>
  <si>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</si>
  <si>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</si>
  <si>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</si>
  <si>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</si>
  <si>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</si>
  <si>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</si>
  <si>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</si>
  <si>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</si>
  <si>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</si>
  <si>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</si>
  <si>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</si>
  <si>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</si>
  <si>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</si>
  <si>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</si>
  <si>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</si>
  <si>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</si>
  <si>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</si>
  <si>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</si>
  <si>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</si>
  <si>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</si>
  <si>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</si>
  <si>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</si>
  <si>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</si>
  <si>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</si>
  <si>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</si>
  <si>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</si>
  <si>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</si>
  <si>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</si>
  <si>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</si>
  <si>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</si>
  <si>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</si>
  <si>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</si>
  <si>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</si>
  <si>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</si>
  <si>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</si>
  <si>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</si>
  <si>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</si>
  <si>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</si>
  <si>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</si>
  <si>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</si>
  <si>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</si>
  <si>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</si>
  <si>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</si>
  <si>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</si>
  <si>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</si>
  <si>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</si>
  <si>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</si>
  <si>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</si>
  <si>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</si>
  <si>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</si>
  <si>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</si>
  <si>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</si>
  <si>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</si>
  <si>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</si>
  <si>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</si>
  <si>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</si>
  <si>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</si>
  <si>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</si>
  <si>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</si>
  <si>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</si>
  <si>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</si>
  <si>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</si>
  <si>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</si>
  <si>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</si>
  <si>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</si>
  <si>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</si>
  <si>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</si>
  <si>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</si>
  <si>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</si>
  <si>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</si>
  <si>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</si>
  <si>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</si>
  <si>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</si>
  <si>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</si>
  <si>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</si>
  <si>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</si>
  <si>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</si>
  <si>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</si>
  <si>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</si>
  <si>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</si>
  <si>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</si>
  <si>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</si>
  <si>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</si>
  <si>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</si>
  <si>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</si>
  <si>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</si>
  <si>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</si>
  <si>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</si>
  <si>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</si>
  <si>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</si>
  <si>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</si>
  <si>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</si>
  <si>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</si>
  <si>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</si>
  <si>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</si>
  <si>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</si>
  <si>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</si>
  <si>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</si>
  <si>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</si>
  <si>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</si>
  <si>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</si>
  <si>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</si>
  <si>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</si>
  <si>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</si>
  <si>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</si>
  <si>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</si>
  <si>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</si>
  <si>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</si>
  <si>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</si>
  <si>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</si>
  <si>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</si>
  <si>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</si>
  <si>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</si>
  <si>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</si>
  <si>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</si>
  <si>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</si>
  <si>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</si>
  <si>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</si>
  <si>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</si>
  <si>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</si>
  <si>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</si>
  <si>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</si>
  <si>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</si>
  <si>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</si>
  <si>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</si>
  <si>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</si>
  <si>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</si>
  <si>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</si>
  <si>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</si>
  <si>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</si>
  <si>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</si>
  <si>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</si>
  <si>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</si>
  <si>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</si>
  <si>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</si>
  <si>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</si>
  <si>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</si>
  <si>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</si>
  <si>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</si>
  <si>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</si>
  <si>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</si>
  <si>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</si>
  <si>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</si>
  <si>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</si>
  <si>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</si>
  <si>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</si>
  <si>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</si>
  <si>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</si>
  <si>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</si>
  <si>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</si>
  <si>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</si>
  <si>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</si>
  <si>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</si>
  <si>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</si>
  <si>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</si>
  <si>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</si>
  <si>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</si>
  <si>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</si>
  <si>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</si>
  <si>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</si>
  <si>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</si>
  <si>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</si>
  <si>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</si>
  <si>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</si>
  <si>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</si>
  <si>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</si>
  <si>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</si>
  <si>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</si>
  <si>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</si>
  <si>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</si>
  <si>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</si>
  <si>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</si>
  <si>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</si>
  <si>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</si>
  <si>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</si>
  <si>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</si>
  <si>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</si>
  <si>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</si>
  <si>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</si>
  <si>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</si>
  <si>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</si>
  <si>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</si>
  <si>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</si>
  <si>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</si>
  <si>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</si>
  <si>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</si>
  <si>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</si>
  <si>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</si>
  <si>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</si>
  <si>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</si>
  <si>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</si>
  <si>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</si>
  <si>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</si>
  <si>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</si>
  <si>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</si>
  <si>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</si>
  <si>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</si>
  <si>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</si>
  <si>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</si>
  <si>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</si>
  <si>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</si>
  <si>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</si>
  <si>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</si>
  <si>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</si>
  <si>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</si>
  <si>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</si>
  <si>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</si>
  <si>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</si>
  <si>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</si>
  <si>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</si>
  <si>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</si>
  <si>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</si>
  <si>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</si>
  <si>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</si>
  <si>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</si>
  <si>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</si>
  <si>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</si>
  <si>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</si>
  <si>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</si>
  <si>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</si>
  <si>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</si>
  <si>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</si>
  <si>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</si>
  <si>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</si>
  <si>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</si>
  <si>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</si>
  <si>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</si>
  <si>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</si>
  <si>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</si>
  <si>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</si>
  <si>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</si>
  <si>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</si>
  <si>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</si>
  <si>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</si>
  <si>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</si>
  <si>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</si>
  <si>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</si>
  <si>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</si>
  <si>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</si>
  <si>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</si>
  <si>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</si>
  <si>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</si>
  <si>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</si>
  <si>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</si>
  <si>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</si>
  <si>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</si>
  <si>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</si>
  <si>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</si>
  <si>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</si>
  <si>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</si>
  <si>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</si>
  <si>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</si>
  <si>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</si>
  <si>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</si>
  <si>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</si>
  <si>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</si>
  <si>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</si>
  <si>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</si>
  <si>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</si>
  <si>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</si>
  <si>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</si>
  <si>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</si>
  <si>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</si>
  <si>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</si>
  <si>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</si>
  <si>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</si>
  <si>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</si>
  <si>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</si>
  <si>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</si>
  <si>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</si>
  <si>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</si>
  <si>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</si>
  <si>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</si>
  <si>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</si>
  <si>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</si>
  <si>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</si>
  <si>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</si>
  <si>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</si>
  <si>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</si>
  <si>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</si>
  <si>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</si>
  <si>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</si>
  <si>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</si>
  <si>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</si>
  <si>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</si>
  <si>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</si>
  <si>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</si>
  <si>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</si>
  <si>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</si>
  <si>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</si>
  <si>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</si>
  <si>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</si>
  <si>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</si>
  <si>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</si>
  <si>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</si>
  <si>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</si>
  <si>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</si>
  <si>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</si>
  <si>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</si>
  <si>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</si>
  <si>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</si>
  <si>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</si>
  <si>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</si>
  <si>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</si>
  <si>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</si>
  <si>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</si>
  <si>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</si>
  <si>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</si>
  <si>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</si>
  <si>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</si>
  <si>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</si>
  <si>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</si>
  <si>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</si>
  <si>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</si>
  <si>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</si>
  <si>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</si>
  <si>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</si>
  <si>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</si>
  <si>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</si>
  <si>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</si>
  <si>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</si>
  <si>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</si>
  <si>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</si>
  <si>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</si>
  <si>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</si>
  <si>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</si>
  <si>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</si>
  <si>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</si>
  <si>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</si>
  <si>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</si>
  <si>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</si>
  <si>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</si>
  <si>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</si>
  <si>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</si>
  <si>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</si>
  <si>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</si>
  <si>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</si>
  <si>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</si>
  <si>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</si>
  <si>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</si>
  <si>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</si>
  <si>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</si>
  <si>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</si>
  <si>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</si>
  <si>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</si>
  <si>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</si>
  <si>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</si>
  <si>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</si>
  <si>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</si>
  <si>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</si>
  <si>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</si>
  <si>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</si>
  <si>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</si>
  <si>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</si>
  <si>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</si>
  <si>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</si>
  <si>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</si>
  <si>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</si>
  <si>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</si>
  <si>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</si>
  <si>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</si>
  <si>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</si>
  <si>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</si>
  <si>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</si>
  <si>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</si>
  <si>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</si>
  <si>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</si>
  <si>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</si>
  <si>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</si>
  <si>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</si>
  <si>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</si>
  <si>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</si>
  <si>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</si>
  <si>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</si>
  <si>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</si>
  <si>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</si>
  <si>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</si>
  <si>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</si>
  <si>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</si>
  <si>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</si>
  <si>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</si>
  <si>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</si>
  <si>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</si>
  <si>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</si>
  <si>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</si>
  <si>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</si>
  <si>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</si>
  <si>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</si>
  <si>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</si>
  <si>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</si>
  <si>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</si>
  <si>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</si>
  <si>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</si>
  <si>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</si>
  <si>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</si>
  <si>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</si>
  <si>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</si>
  <si>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</si>
  <si>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</si>
  <si>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</si>
  <si>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</si>
  <si>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</si>
  <si>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</si>
  <si>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</si>
  <si>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</si>
  <si>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</si>
  <si>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</si>
  <si>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</si>
  <si>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</si>
  <si>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</si>
  <si>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</si>
  <si>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</si>
  <si>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</si>
  <si>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</si>
  <si>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</si>
  <si>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</si>
  <si>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</si>
  <si>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</si>
  <si>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</si>
  <si>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</si>
  <si>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</si>
  <si>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</si>
  <si>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</si>
  <si>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</si>
  <si>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</si>
  <si>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</si>
  <si>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</si>
  <si>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</si>
  <si>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</si>
  <si>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</si>
  <si>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</si>
  <si>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</si>
  <si>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</si>
  <si>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</si>
  <si>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</si>
  <si>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</si>
  <si>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</si>
  <si>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</si>
  <si>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</si>
  <si>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</si>
  <si>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</si>
  <si>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</si>
  <si>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</si>
  <si>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</si>
  <si>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</si>
  <si>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</si>
  <si>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</si>
  <si>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</si>
  <si>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</si>
  <si>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</si>
  <si>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</si>
  <si>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</si>
  <si>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</si>
  <si>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</si>
  <si>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</si>
  <si>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</si>
  <si>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</si>
  <si>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</si>
  <si>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</si>
  <si>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</si>
  <si>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</si>
  <si>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</si>
  <si>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</si>
  <si>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</si>
  <si>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</si>
  <si>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</si>
  <si>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</si>
  <si>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</si>
  <si>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</si>
  <si>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</si>
  <si>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</si>
  <si>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</si>
  <si>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</si>
  <si>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</si>
  <si>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</si>
  <si>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</si>
  <si>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</si>
  <si>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</si>
  <si>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</si>
  <si>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</si>
  <si>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</si>
  <si>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</si>
  <si>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</si>
  <si>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</si>
  <si>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</si>
  <si>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</si>
  <si>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</si>
  <si>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</si>
  <si>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</si>
  <si>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</si>
  <si>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</si>
  <si>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</si>
  <si>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</si>
  <si>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</si>
  <si>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</si>
  <si>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</si>
  <si>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</si>
  <si>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</si>
  <si>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</si>
  <si>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</si>
  <si>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</si>
  <si>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</si>
  <si>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</si>
  <si>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</si>
  <si>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</si>
  <si>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</si>
  <si>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</si>
  <si>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</si>
  <si>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</si>
  <si>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</si>
  <si>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</si>
  <si>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</si>
  <si>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</si>
  <si>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</si>
  <si>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</si>
  <si>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</si>
  <si>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</si>
  <si>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</si>
  <si>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</si>
  <si>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</si>
  <si>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</si>
  <si>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</si>
  <si>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</si>
  <si>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</si>
  <si>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</si>
  <si>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</si>
  <si>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</si>
  <si>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</si>
  <si>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</si>
  <si>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</si>
  <si>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</si>
  <si>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</si>
  <si>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</si>
  <si>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</si>
  <si>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</si>
  <si>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</si>
  <si>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</si>
  <si>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</si>
  <si>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</si>
  <si>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</si>
  <si>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</si>
  <si>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</si>
  <si>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</si>
  <si>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</si>
  <si>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</si>
  <si>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</si>
  <si>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</si>
  <si>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</si>
  <si>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</si>
  <si>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</si>
  <si>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</si>
  <si>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</si>
  <si>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</si>
  <si>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</si>
  <si>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</si>
  <si>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</si>
  <si>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</si>
  <si>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</si>
  <si>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</si>
  <si>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</si>
  <si>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</si>
  <si>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</si>
  <si>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</si>
  <si>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</si>
  <si>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</si>
  <si>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</si>
  <si>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</si>
  <si>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</si>
  <si>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</si>
  <si>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</si>
  <si>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</si>
  <si>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</si>
  <si>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</si>
  <si>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</si>
  <si>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</si>
  <si>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</si>
  <si>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</si>
  <si>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</si>
  <si>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</si>
  <si>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</si>
  <si>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</si>
  <si>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</si>
  <si>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</si>
  <si>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</si>
  <si>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</si>
  <si>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</si>
  <si>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</si>
  <si>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</si>
  <si>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</si>
  <si>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</si>
  <si>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</si>
  <si>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</si>
  <si>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</si>
  <si>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</si>
  <si>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</si>
  <si>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</si>
  <si>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</si>
  <si>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</si>
  <si>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</si>
  <si>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</si>
  <si>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</si>
  <si>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</si>
  <si>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</si>
  <si>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</si>
  <si>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</si>
  <si>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</si>
  <si>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</si>
  <si>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</si>
  <si>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</si>
  <si>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</si>
  <si>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</si>
  <si>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</si>
  <si>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</si>
  <si>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</si>
  <si>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</si>
  <si>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</si>
  <si>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</si>
  <si>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</si>
  <si>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</si>
  <si>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</si>
  <si>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</si>
  <si>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</si>
  <si>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</si>
  <si>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</si>
  <si>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</si>
  <si>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</si>
  <si>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</si>
  <si>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</si>
  <si>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</si>
  <si>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</si>
  <si>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</si>
  <si>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</si>
  <si>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</si>
  <si>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</si>
  <si>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</si>
  <si>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</si>
  <si>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</si>
  <si>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</si>
  <si>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</si>
  <si>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</si>
  <si>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</si>
  <si>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</si>
  <si>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</si>
  <si>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</si>
  <si>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</si>
  <si>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</si>
  <si>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</si>
  <si>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</si>
  <si>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</si>
  <si>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</si>
  <si>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</si>
  <si>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</si>
  <si>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</si>
  <si>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</si>
  <si>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</si>
  <si>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</si>
  <si>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</si>
  <si>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</si>
  <si>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</si>
  <si>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</si>
  <si>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</si>
  <si>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</si>
  <si>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</si>
  <si>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</si>
  <si>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</si>
  <si>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</si>
  <si>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</si>
  <si>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</si>
  <si>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</si>
  <si>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</si>
  <si>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</si>
  <si>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</si>
  <si>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</si>
  <si>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</si>
  <si>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</si>
  <si>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</si>
  <si>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</si>
  <si>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</si>
  <si>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</si>
  <si>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</si>
  <si>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</si>
  <si>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</si>
  <si>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</si>
  <si>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</si>
  <si>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</si>
  <si>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</si>
  <si>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</si>
  <si>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</si>
  <si>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</si>
  <si>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</si>
  <si>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</si>
  <si>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</si>
  <si>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</si>
  <si>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</si>
  <si>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</si>
  <si>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</si>
  <si>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</si>
  <si>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</si>
  <si>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</si>
  <si>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</si>
  <si>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</si>
  <si>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</si>
  <si>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</si>
  <si>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</si>
  <si>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</si>
  <si>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</si>
  <si>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</si>
  <si>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</si>
  <si>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</si>
  <si>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</si>
  <si>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</si>
  <si>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</si>
  <si>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</si>
  <si>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</si>
  <si>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</si>
  <si>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</si>
  <si>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</si>
  <si>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</si>
  <si>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</si>
  <si>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</si>
  <si>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</si>
  <si>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</si>
  <si>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</si>
  <si>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</si>
  <si>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</si>
  <si>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</si>
  <si>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</si>
  <si>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</si>
  <si>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</si>
  <si>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</si>
  <si>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</si>
  <si>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</si>
  <si>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</si>
  <si>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</si>
  <si>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</si>
  <si>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</si>
  <si>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</si>
  <si>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</si>
  <si>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</si>
  <si>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</si>
  <si>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</si>
  <si>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</si>
  <si>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</si>
  <si>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</si>
  <si>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</si>
  <si>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</si>
  <si>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</si>
  <si>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</si>
  <si>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</si>
  <si>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</si>
  <si>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</si>
  <si>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</si>
  <si>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</si>
  <si>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</si>
  <si>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</si>
  <si>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</si>
  <si>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</si>
  <si>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</si>
  <si>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</si>
  <si>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</si>
  <si>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</si>
  <si>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</si>
  <si>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</si>
  <si>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</si>
  <si>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</si>
  <si>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</si>
  <si>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</si>
  <si>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</si>
  <si>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</si>
  <si>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</si>
  <si>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</si>
  <si>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</si>
  <si>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</si>
  <si>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</si>
  <si>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</si>
  <si>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</si>
  <si>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</si>
  <si>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</si>
  <si>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</si>
  <si>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</si>
  <si>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</si>
  <si>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</si>
  <si>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</si>
  <si>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</si>
  <si>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</si>
  <si>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</si>
  <si>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</si>
  <si>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</si>
  <si>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</si>
  <si>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</si>
  <si>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</si>
  <si>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</si>
  <si>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</si>
  <si>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</si>
  <si>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</si>
  <si>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</si>
  <si>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</si>
  <si>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</si>
  <si>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</si>
  <si>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</si>
  <si>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</si>
  <si>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</si>
  <si>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</si>
  <si>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</si>
  <si>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</si>
  <si>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</si>
  <si>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</si>
  <si>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</si>
  <si>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</si>
  <si>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</si>
  <si>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</si>
  <si>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</si>
  <si>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</si>
  <si>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</si>
  <si>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</si>
  <si>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</si>
  <si>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</si>
  <si>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</si>
  <si>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</si>
  <si>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</si>
  <si>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</si>
  <si>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</si>
  <si>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</si>
  <si>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</si>
  <si>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</si>
  <si>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</si>
  <si>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</si>
  <si>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</si>
  <si>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</si>
  <si>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</si>
  <si>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</si>
  <si>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</si>
  <si>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</si>
  <si>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</si>
  <si>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</si>
  <si>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</si>
  <si>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</si>
  <si>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</si>
  <si>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</si>
  <si>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</si>
  <si>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</si>
  <si>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</si>
  <si>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</si>
  <si>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</si>
  <si>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</si>
  <si>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</si>
  <si>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</si>
  <si>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</si>
  <si>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</si>
  <si>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</si>
  <si>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</si>
  <si>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</si>
  <si>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</si>
  <si>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</si>
  <si>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</si>
  <si>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</si>
  <si>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</si>
  <si>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</si>
  <si>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</si>
  <si>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</si>
  <si>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</si>
  <si>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</si>
  <si>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</si>
  <si>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</si>
  <si>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</si>
  <si>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</si>
  <si>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</si>
  <si>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</si>
  <si>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</si>
  <si>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</si>
  <si>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</si>
  <si>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</si>
  <si>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</si>
  <si>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</si>
  <si>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</si>
  <si>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</si>
  <si>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</si>
  <si>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</si>
  <si>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</si>
  <si>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</si>
  <si>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</si>
  <si>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</si>
  <si>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</si>
  <si>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</si>
  <si>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</si>
  <si>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</si>
  <si>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</si>
  <si>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</si>
  <si>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</si>
  <si>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</si>
  <si>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</si>
  <si>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</si>
  <si>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</si>
  <si>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</si>
  <si>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</si>
  <si>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</si>
  <si>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</si>
  <si>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</si>
  <si>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</si>
  <si>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</si>
  <si>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</si>
  <si>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</si>
  <si>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</si>
  <si>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</si>
  <si>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</si>
  <si>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</si>
  <si>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</si>
  <si>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</si>
  <si>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</si>
  <si>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</si>
  <si>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</si>
  <si>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</si>
  <si>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</si>
  <si>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</si>
  <si>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</si>
  <si>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</si>
  <si>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</si>
  <si>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</si>
  <si>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</si>
  <si>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</si>
  <si>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</si>
  <si>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</si>
  <si>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</si>
  <si>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</si>
  <si>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</si>
  <si>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</si>
  <si>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</si>
  <si>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</si>
  <si>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</si>
  <si>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</si>
  <si>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</si>
  <si>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</si>
  <si>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</si>
  <si>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</si>
  <si>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</si>
  <si>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</si>
  <si>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</si>
  <si>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</si>
  <si>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</si>
  <si>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</si>
  <si>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</si>
  <si>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</si>
  <si>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</si>
  <si>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</si>
  <si>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</si>
  <si>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</si>
  <si>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</si>
  <si>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</si>
  <si>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</si>
  <si>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</si>
  <si>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</si>
  <si>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</si>
  <si>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</si>
  <si>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</si>
  <si>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</si>
  <si>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</si>
  <si>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</si>
  <si>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</si>
  <si>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</si>
  <si>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</si>
  <si>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</si>
  <si>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</si>
  <si>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</si>
  <si>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</si>
  <si>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</si>
  <si>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</si>
  <si>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</si>
  <si>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</si>
  <si>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</si>
  <si>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</si>
  <si>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</si>
  <si>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</si>
  <si>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</si>
  <si>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</si>
  <si>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</si>
  <si>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</si>
  <si>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</si>
  <si>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</si>
  <si>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</si>
  <si>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</si>
  <si>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</si>
  <si>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</si>
  <si>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</si>
  <si>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</si>
  <si>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</si>
  <si>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</si>
  <si>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</si>
  <si>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</si>
  <si>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</si>
  <si>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</si>
  <si>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</si>
  <si>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</si>
  <si>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</si>
  <si>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</si>
  <si>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</si>
  <si>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</si>
  <si>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</si>
  <si>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</si>
  <si>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</si>
  <si>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</si>
  <si>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</si>
  <si>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</si>
  <si>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</si>
  <si>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</si>
  <si>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</si>
  <si>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</si>
  <si>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</si>
  <si>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</si>
  <si>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</si>
  <si>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</si>
  <si>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</si>
  <si>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</si>
  <si>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</si>
  <si>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</si>
  <si>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</si>
  <si>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</si>
  <si>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</si>
  <si>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</si>
  <si>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</si>
  <si>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</si>
  <si>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</si>
  <si>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</si>
  <si>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</si>
  <si>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</si>
  <si>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</si>
  <si>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</si>
  <si>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</si>
  <si>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</si>
  <si>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</si>
  <si>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</si>
  <si>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</si>
  <si>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</si>
  <si>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</si>
  <si>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</si>
  <si>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</si>
  <si>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</si>
  <si>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</si>
  <si>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</si>
  <si>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</si>
  <si>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</si>
  <si>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</si>
  <si>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</si>
  <si>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</si>
  <si>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</si>
  <si>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</si>
  <si>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</si>
  <si>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</si>
  <si>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</si>
  <si>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</si>
  <si>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</si>
  <si>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</si>
  <si>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</si>
  <si>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</si>
  <si>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</si>
  <si>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</si>
  <si>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</si>
  <si>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</si>
  <si>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</si>
  <si>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</si>
  <si>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</si>
  <si>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</si>
  <si>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</si>
  <si>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</si>
  <si>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</si>
  <si>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</si>
  <si>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</si>
  <si>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</si>
  <si>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</si>
  <si>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</si>
  <si>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</si>
  <si>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</si>
  <si>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</si>
  <si>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</si>
  <si>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</si>
  <si>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</si>
  <si>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</si>
  <si>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</si>
  <si>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</si>
  <si>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</si>
  <si>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</si>
  <si>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</si>
  <si>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</si>
  <si>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</si>
  <si>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</si>
  <si>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</si>
  <si>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</si>
  <si>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</si>
  <si>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</si>
  <si>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</si>
  <si>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</si>
  <si>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</si>
  <si>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</si>
  <si>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</si>
  <si>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</si>
  <si>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</si>
  <si>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</si>
  <si>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</si>
  <si>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</si>
  <si>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</si>
  <si>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</si>
  <si>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</si>
  <si>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</si>
  <si>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</si>
  <si>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</si>
  <si>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</si>
  <si>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</si>
  <si>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</si>
  <si>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</si>
  <si>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</si>
  <si>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</si>
  <si>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</si>
  <si>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</si>
  <si>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</si>
  <si>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</si>
  <si>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</si>
  <si>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</si>
  <si>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</si>
  <si>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</si>
  <si>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</si>
  <si>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</si>
  <si>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</si>
  <si>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</si>
  <si>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</si>
  <si>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</si>
  <si>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</si>
  <si>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</si>
  <si>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</si>
  <si>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</si>
  <si>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</si>
  <si>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</si>
  <si>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</si>
  <si>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</si>
  <si>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</si>
  <si>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</si>
  <si>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</si>
  <si>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</si>
  <si>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</si>
  <si>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</si>
  <si>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</si>
  <si>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</si>
  <si>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</si>
  <si>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</si>
  <si>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</si>
  <si>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</si>
  <si>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</si>
  <si>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</si>
  <si>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</si>
  <si>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</si>
  <si>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</si>
  <si>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</si>
  <si>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</si>
  <si>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</si>
  <si>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</si>
  <si>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</si>
  <si>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</si>
  <si>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</si>
  <si>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</si>
  <si>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</si>
  <si>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</si>
  <si>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</si>
  <si>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</si>
  <si>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</si>
  <si>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</si>
  <si>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</si>
  <si>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</si>
  <si>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</si>
  <si>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</si>
  <si>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</si>
  <si>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</si>
  <si>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</si>
  <si>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</si>
  <si>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</si>
  <si>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</si>
  <si>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</si>
  <si>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</si>
  <si>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</si>
  <si>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</si>
  <si>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</si>
  <si>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</si>
  <si>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</si>
  <si>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</si>
  <si>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</si>
  <si>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</si>
  <si>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</si>
  <si>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</si>
  <si>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</si>
  <si>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</si>
  <si>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</si>
  <si>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</si>
  <si>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</si>
  <si>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</si>
  <si>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</si>
  <si>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</si>
  <si>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</si>
  <si>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</si>
  <si>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</si>
  <si>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</si>
  <si>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</si>
  <si>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</si>
  <si>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</si>
  <si>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</si>
  <si>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</si>
  <si>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</si>
  <si>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</si>
  <si>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</si>
  <si>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</si>
  <si>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</si>
  <si>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</si>
  <si>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</si>
  <si>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</si>
  <si>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</si>
  <si>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</si>
  <si>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</si>
  <si>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</si>
  <si>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</si>
  <si>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</si>
  <si>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</si>
  <si>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</si>
  <si>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</si>
  <si>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</si>
  <si>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</si>
  <si>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</si>
  <si>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</si>
  <si>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</si>
  <si>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</si>
  <si>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</si>
  <si>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</si>
  <si>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</si>
  <si>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</si>
  <si>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</si>
  <si>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</si>
  <si>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</si>
  <si>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</si>
  <si>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</si>
  <si>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</si>
  <si>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</si>
  <si>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</si>
  <si>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</si>
  <si>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</si>
  <si>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</si>
  <si>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</si>
  <si>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</si>
  <si>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</si>
  <si>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</si>
  <si>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</si>
  <si>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</si>
  <si>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</si>
  <si>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</si>
  <si>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</si>
  <si>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</si>
  <si>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</si>
  <si>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</si>
  <si>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</si>
  <si>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</si>
  <si>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</si>
  <si>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</si>
  <si>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</si>
  <si>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</si>
  <si>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</si>
  <si>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</si>
  <si>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</si>
  <si>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</si>
  <si>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</si>
  <si>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</si>
  <si>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</si>
  <si>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</si>
  <si>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</si>
  <si>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</si>
  <si>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</si>
  <si>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</si>
  <si>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</si>
  <si>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</si>
  <si>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</si>
  <si>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</si>
  <si>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</si>
  <si>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</si>
  <si>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</si>
  <si>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</si>
  <si>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</si>
  <si>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</si>
  <si>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</si>
  <si>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</si>
  <si>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</si>
  <si>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</si>
  <si>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</si>
  <si>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</si>
  <si>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</si>
  <si>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</si>
  <si>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</si>
  <si>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</si>
  <si>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</si>
  <si>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</si>
  <si>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</si>
  <si>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</si>
  <si>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</si>
  <si>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</si>
  <si>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</si>
  <si>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</si>
  <si>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</si>
  <si>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</si>
  <si>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</si>
  <si>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</si>
  <si>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</si>
  <si>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</si>
  <si>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</si>
  <si>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</si>
  <si>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</si>
  <si>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</si>
  <si>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</si>
  <si>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</si>
  <si>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</si>
  <si>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</si>
  <si>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</si>
  <si>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</si>
  <si>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</si>
  <si>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</si>
  <si>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</si>
  <si>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</si>
  <si>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</si>
  <si>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</si>
  <si>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</si>
  <si>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</si>
  <si>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</si>
  <si>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</si>
  <si>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</si>
  <si>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</si>
  <si>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</si>
  <si>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</si>
  <si>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</si>
  <si>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</si>
  <si>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</si>
  <si>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</si>
  <si>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</si>
  <si>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</si>
  <si>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</si>
  <si>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</si>
  <si>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</si>
  <si>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</si>
  <si>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</si>
  <si>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</si>
  <si>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</si>
  <si>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</si>
  <si>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</si>
  <si>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</si>
  <si>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</si>
  <si>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</si>
  <si>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</si>
  <si>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</si>
  <si>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</si>
  <si>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</si>
  <si>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</si>
  <si>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</si>
  <si>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</si>
  <si>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</si>
  <si>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</si>
  <si>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</si>
  <si>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</si>
  <si>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</si>
  <si>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</si>
  <si>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</si>
  <si>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</si>
  <si>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</si>
  <si>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</si>
  <si>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</si>
  <si>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</si>
  <si>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</si>
  <si>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</si>
  <si>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</si>
  <si>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</si>
  <si>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</si>
  <si>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</si>
  <si>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</si>
  <si>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</si>
  <si>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</si>
  <si>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</si>
  <si>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</si>
  <si>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</si>
  <si>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</si>
  <si>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</si>
  <si>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</si>
  <si>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</si>
  <si>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</si>
  <si>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</si>
  <si>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</si>
  <si>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</si>
  <si>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</si>
  <si>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</si>
  <si>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</si>
  <si>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</si>
  <si>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</si>
  <si>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</si>
  <si>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</si>
  <si>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</si>
  <si>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</si>
  <si>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</si>
  <si>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</si>
  <si>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</si>
  <si>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</si>
  <si>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</si>
  <si>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</si>
  <si>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</si>
  <si>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</si>
  <si>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</si>
  <si>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</si>
  <si>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</si>
  <si>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</si>
  <si>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</si>
  <si>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</si>
  <si>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</si>
  <si>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</si>
  <si>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</si>
  <si>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</si>
  <si>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</si>
  <si>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</si>
  <si>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</si>
  <si>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</si>
  <si>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</si>
  <si>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</si>
  <si>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</si>
  <si>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</si>
  <si>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</si>
  <si>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</si>
  <si>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</si>
  <si>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</si>
  <si>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</si>
  <si>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</si>
  <si>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</si>
  <si>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</si>
  <si>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</si>
  <si>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</si>
  <si>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</si>
  <si>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</si>
  <si>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</si>
  <si>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</si>
  <si>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</si>
  <si>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</si>
  <si>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</si>
  <si>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</si>
  <si>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</si>
  <si>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</si>
  <si>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</si>
  <si>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</si>
  <si>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</si>
  <si>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</si>
  <si>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</si>
  <si>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</si>
  <si>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</si>
  <si>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</si>
  <si>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</si>
  <si>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</si>
  <si>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</si>
  <si>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</si>
  <si>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</si>
  <si>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</si>
  <si>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</si>
  <si>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</si>
  <si>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</si>
  <si>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</si>
  <si>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</si>
  <si>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</si>
  <si>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</si>
  <si>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</si>
  <si>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</si>
  <si>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</si>
  <si>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</si>
  <si>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</si>
  <si>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</si>
  <si>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</si>
  <si>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</si>
  <si>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</si>
  <si>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</si>
  <si>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</si>
  <si>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</si>
  <si>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</si>
  <si>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</si>
  <si>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</si>
  <si>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</si>
  <si>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</si>
  <si>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</si>
  <si>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</si>
  <si>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</si>
  <si>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</si>
  <si>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</si>
  <si>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</si>
  <si>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</si>
  <si>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</si>
  <si>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</si>
  <si>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</si>
  <si>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</si>
  <si>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</si>
  <si>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</si>
  <si>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</si>
  <si>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</si>
  <si>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</si>
  <si>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</si>
  <si>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</si>
  <si>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</si>
  <si>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</si>
  <si>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</si>
  <si>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</si>
  <si>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</si>
  <si>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</si>
  <si>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</si>
  <si>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</si>
  <si>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</si>
  <si>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</si>
  <si>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</si>
  <si>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</si>
  <si>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</si>
  <si>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</si>
  <si>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</si>
  <si>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</si>
  <si>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</si>
  <si>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</si>
  <si>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</si>
  <si>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</si>
  <si>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</si>
  <si>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</si>
  <si>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</si>
  <si>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</si>
  <si>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</si>
  <si>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</si>
  <si>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</si>
  <si>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</si>
  <si>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</si>
  <si>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</si>
  <si>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</si>
  <si>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</si>
  <si>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</si>
  <si>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</si>
  <si>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</si>
  <si>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</si>
  <si>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</si>
  <si>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</si>
  <si>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</si>
  <si>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</si>
  <si>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</si>
  <si>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</si>
  <si>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</si>
  <si>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</si>
  <si>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</si>
  <si>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</si>
  <si>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</si>
  <si>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</si>
  <si>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</si>
  <si>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</si>
  <si>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</si>
  <si>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</si>
  <si>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</si>
  <si>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</si>
  <si>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</si>
  <si>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</si>
  <si>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</si>
  <si>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</si>
  <si>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</si>
  <si>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</si>
  <si>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</si>
  <si>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</si>
  <si>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</si>
  <si>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</si>
  <si>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</si>
  <si>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</si>
  <si>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</si>
  <si>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</si>
  <si>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</si>
  <si>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</si>
  <si>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</si>
  <si>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</si>
  <si>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</si>
  <si>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</si>
  <si>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</si>
  <si>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</si>
  <si>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</si>
  <si>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</si>
  <si>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</si>
  <si>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</si>
  <si>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</si>
  <si>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</si>
  <si>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</si>
  <si>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</si>
  <si>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</si>
  <si>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</si>
  <si>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</si>
  <si>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</si>
  <si>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</si>
  <si>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</si>
  <si>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</si>
  <si>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</si>
  <si>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</si>
  <si>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</si>
  <si>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</si>
  <si>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</si>
  <si>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</si>
  <si>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</si>
  <si>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</si>
  <si>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</si>
  <si>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</si>
  <si>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</si>
  <si>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</si>
  <si>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</si>
  <si>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</si>
  <si>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</si>
  <si>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</si>
  <si>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</si>
  <si>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</si>
  <si>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</si>
  <si>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</si>
  <si>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</si>
  <si>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</si>
  <si>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</si>
  <si>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</si>
  <si>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</si>
  <si>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</si>
  <si>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</si>
  <si>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</si>
  <si>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</si>
  <si>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</si>
  <si>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</si>
  <si>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</si>
  <si>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</si>
  <si>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</si>
  <si>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</si>
  <si>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</si>
  <si>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</si>
  <si>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</si>
  <si>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</si>
  <si>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</si>
  <si>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</si>
  <si>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</si>
  <si>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</si>
  <si>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</si>
  <si>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</si>
  <si>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</si>
  <si>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</si>
  <si>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</si>
  <si>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</si>
  <si>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</si>
  <si>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</si>
  <si>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</si>
  <si>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</si>
  <si>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</si>
  <si>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</si>
  <si>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</si>
  <si>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</si>
  <si>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</si>
  <si>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</si>
  <si>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</si>
  <si>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</si>
  <si>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</si>
  <si>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</si>
  <si>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</si>
  <si>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</si>
  <si>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</si>
  <si>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</si>
  <si>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</si>
  <si>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</si>
  <si>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</si>
  <si>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</si>
  <si>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</si>
  <si>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</si>
  <si>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</si>
  <si>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</si>
  <si>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</si>
  <si>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</si>
  <si>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</si>
  <si>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</si>
  <si>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</si>
  <si>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</si>
  <si>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</si>
  <si>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</si>
  <si>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</si>
  <si>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</si>
  <si>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</si>
  <si>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</si>
  <si>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</si>
  <si>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</si>
  <si>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</si>
  <si>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</si>
  <si>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</si>
  <si>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</si>
  <si>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</si>
  <si>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</si>
  <si>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</si>
  <si>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</si>
  <si>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</si>
  <si>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</si>
  <si>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</si>
  <si>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</si>
  <si>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</si>
  <si>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</si>
  <si>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</si>
  <si>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</si>
  <si>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</si>
  <si>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</si>
  <si>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</si>
  <si>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</si>
  <si>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</si>
  <si>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</si>
  <si>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</si>
  <si>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</si>
  <si>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</si>
  <si>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</si>
  <si>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</si>
  <si>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</si>
  <si>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</si>
  <si>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</si>
  <si>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</si>
  <si>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</si>
  <si>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</si>
  <si>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</si>
  <si>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</si>
  <si>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</si>
  <si>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</si>
  <si>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</si>
  <si>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</si>
  <si>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</si>
  <si>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</si>
  <si>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</si>
  <si>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</si>
  <si>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</si>
  <si>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</si>
  <si>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</si>
  <si>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</si>
  <si>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</si>
  <si>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</si>
  <si>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</si>
  <si>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</si>
  <si>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</si>
  <si>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</si>
  <si>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</si>
  <si>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</si>
  <si>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</si>
  <si>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</si>
  <si>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</si>
  <si>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</si>
  <si>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</si>
  <si>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</si>
  <si>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</si>
  <si>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</si>
  <si>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</si>
  <si>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</si>
  <si>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</si>
  <si>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</si>
  <si>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</si>
  <si>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</si>
  <si>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</si>
  <si>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</si>
  <si>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</si>
  <si>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</si>
  <si>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</si>
  <si>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</si>
  <si>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</si>
  <si>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</si>
  <si>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</si>
  <si>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</si>
  <si>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</si>
  <si>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</si>
  <si>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</si>
  <si>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</si>
  <si>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</si>
  <si>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</si>
  <si>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</si>
  <si>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</si>
  <si>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</si>
  <si>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</si>
  <si>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</si>
  <si>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</si>
  <si>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</si>
  <si>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</si>
  <si>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</si>
  <si>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</si>
  <si>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</si>
  <si>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</si>
  <si>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</si>
  <si>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</si>
  <si>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</si>
  <si>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</si>
  <si>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</si>
  <si>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</si>
  <si>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</si>
  <si>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</si>
  <si>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</si>
  <si>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</si>
  <si>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</si>
  <si>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</si>
  <si>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</si>
  <si>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</si>
  <si>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</si>
  <si>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</si>
  <si>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</si>
  <si>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</si>
  <si>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</si>
  <si>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</si>
  <si>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</si>
  <si>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</si>
  <si>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</si>
  <si>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</si>
  <si>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</si>
  <si>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</si>
  <si>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</si>
  <si>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</si>
  <si>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</si>
  <si>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</si>
  <si>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</si>
  <si>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</si>
  <si>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</si>
  <si>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</si>
  <si>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</si>
  <si>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</si>
  <si>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</si>
  <si>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</si>
  <si>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</si>
  <si>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</si>
  <si>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</si>
  <si>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</si>
  <si>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</si>
  <si>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</si>
  <si>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</si>
  <si>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</si>
  <si>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</si>
  <si>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</si>
  <si>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</si>
  <si>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</si>
  <si>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</si>
  <si>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</si>
  <si>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</si>
  <si>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</si>
  <si>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</si>
  <si>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</si>
  <si>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</si>
  <si>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</si>
  <si>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</si>
  <si>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</si>
  <si>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</si>
  <si>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</si>
  <si>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</si>
  <si>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</si>
  <si>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</si>
  <si>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</si>
  <si>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</si>
  <si>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</si>
  <si>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</si>
  <si>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</si>
  <si>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</si>
  <si>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</si>
  <si>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</si>
  <si>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</si>
  <si>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</si>
  <si>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</si>
  <si>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</si>
  <si>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</si>
  <si>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</si>
  <si>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</si>
  <si>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</si>
  <si>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</si>
  <si>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</si>
  <si>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</si>
  <si>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</si>
  <si>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</si>
  <si>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</si>
  <si>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</si>
  <si>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</si>
  <si>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</si>
  <si>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</si>
  <si>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</si>
  <si>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</si>
  <si>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</si>
  <si>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</si>
  <si>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</si>
  <si>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</si>
  <si>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</si>
  <si>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</si>
  <si>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</si>
  <si>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</si>
  <si>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</si>
  <si>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</si>
  <si>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</si>
  <si>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</si>
  <si>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</si>
  <si>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</si>
  <si>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</si>
  <si>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</si>
  <si>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</si>
  <si>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</si>
  <si>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</si>
  <si>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</si>
  <si>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</si>
  <si>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</si>
  <si>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</si>
  <si>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</si>
  <si>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</si>
  <si>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</si>
  <si>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</si>
  <si>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</si>
  <si>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</si>
  <si>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</si>
  <si>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</si>
  <si>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</si>
  <si>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</si>
  <si>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</si>
  <si>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</si>
  <si>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</si>
  <si>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</si>
  <si>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</si>
  <si>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</si>
  <si>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</si>
  <si>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</si>
  <si>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</si>
  <si>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</si>
  <si>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</si>
  <si>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</si>
  <si>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</si>
  <si>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</si>
  <si>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</si>
  <si>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</si>
  <si>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</si>
  <si>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</si>
  <si>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</si>
  <si>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</si>
  <si>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</si>
  <si>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</si>
  <si>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</si>
  <si>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</si>
  <si>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</si>
  <si>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</si>
  <si>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</si>
  <si>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</si>
  <si>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</si>
  <si>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</si>
  <si>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</si>
  <si>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</si>
  <si>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</si>
  <si>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</si>
  <si>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</si>
  <si>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</si>
  <si>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</si>
  <si>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</si>
  <si>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</si>
  <si>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</si>
  <si>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</si>
  <si>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</si>
  <si>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</si>
  <si>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</si>
  <si>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</si>
  <si>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</si>
  <si>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</si>
  <si>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</si>
  <si>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</si>
  <si>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</si>
  <si>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</si>
  <si>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</si>
  <si>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</si>
  <si>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</si>
  <si>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</si>
  <si>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</si>
  <si>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</si>
  <si>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</si>
  <si>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</si>
  <si>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</si>
  <si>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</si>
  <si>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</si>
  <si>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</si>
  <si>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</si>
  <si>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</si>
  <si>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</si>
  <si>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</si>
  <si>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</si>
  <si>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</si>
  <si>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</si>
  <si>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</si>
  <si>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</si>
  <si>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</si>
  <si>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</si>
  <si>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</si>
  <si>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</si>
  <si>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</si>
  <si>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</si>
  <si>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</si>
  <si>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</si>
  <si>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</si>
  <si>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</si>
  <si>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</si>
  <si>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</si>
  <si>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</si>
  <si>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</si>
  <si>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</si>
  <si>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</si>
  <si>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</si>
  <si>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</si>
  <si>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</si>
  <si>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</si>
  <si>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</si>
  <si>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</si>
  <si>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</si>
  <si>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</si>
  <si>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</si>
  <si>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</si>
  <si>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</si>
  <si>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</si>
  <si>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</si>
  <si>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</si>
  <si>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</si>
  <si>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</si>
  <si>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</si>
  <si>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</si>
  <si>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</si>
  <si>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</si>
  <si>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</si>
  <si>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</si>
  <si>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</si>
  <si>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</si>
  <si>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</si>
  <si>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</si>
  <si>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</si>
  <si>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</si>
  <si>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</si>
  <si>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</si>
  <si>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</si>
  <si>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</si>
  <si>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</si>
  <si>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</si>
  <si>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</si>
  <si>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</si>
  <si>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</si>
  <si>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</si>
  <si>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</si>
  <si>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</si>
  <si>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</si>
  <si>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</si>
  <si>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</si>
  <si>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</si>
  <si>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</si>
  <si>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</si>
  <si>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</si>
  <si>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</si>
  <si>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</si>
  <si>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</si>
  <si>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</si>
  <si>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</si>
  <si>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</si>
  <si>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</si>
  <si>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</si>
  <si>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</si>
  <si>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</si>
  <si>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</si>
  <si>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</si>
  <si>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</si>
  <si>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</si>
  <si>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</si>
  <si>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</si>
  <si>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</si>
  <si>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</si>
  <si>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</si>
  <si>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</si>
  <si>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</si>
  <si>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</si>
  <si>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</si>
  <si>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</si>
  <si>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</si>
  <si>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</si>
  <si>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</si>
  <si>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</si>
  <si>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</si>
  <si>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</si>
  <si>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</si>
  <si>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</si>
  <si>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</si>
  <si>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</si>
  <si>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</si>
  <si>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</si>
  <si>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</si>
  <si>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</si>
  <si>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</si>
  <si>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</si>
  <si>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</si>
  <si>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</si>
  <si>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</si>
  <si>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</si>
  <si>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</si>
  <si>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</si>
  <si>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</si>
  <si>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</si>
  <si>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</si>
  <si>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</si>
  <si>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</si>
  <si>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</si>
  <si>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</si>
  <si>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</si>
  <si>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</si>
  <si>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</si>
  <si>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</si>
  <si>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</si>
  <si>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</si>
  <si>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</si>
  <si>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</si>
  <si>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</si>
  <si>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</si>
  <si>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</si>
  <si>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</si>
  <si>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</si>
  <si>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</si>
  <si>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</si>
  <si>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</si>
  <si>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</si>
  <si>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</si>
  <si>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</si>
  <si>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</si>
  <si>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</si>
  <si>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</si>
  <si>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</si>
  <si>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</si>
  <si>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</si>
  <si>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</si>
  <si>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</si>
  <si>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</si>
  <si>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</si>
  <si>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</si>
  <si>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</si>
  <si>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</si>
  <si>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</si>
  <si>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</si>
  <si>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</si>
  <si>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</si>
  <si>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</si>
  <si>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</si>
  <si>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</si>
  <si>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</si>
  <si>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</si>
  <si>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</si>
  <si>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</si>
  <si>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</si>
  <si>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</si>
  <si>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</si>
  <si>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</si>
  <si>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</si>
  <si>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</si>
  <si>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</si>
  <si>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</si>
  <si>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</si>
  <si>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</si>
  <si>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</si>
  <si>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</si>
  <si>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</si>
  <si>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</si>
  <si>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</si>
  <si>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</si>
  <si>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</si>
  <si>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</si>
  <si>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</si>
  <si>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</si>
  <si>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</si>
  <si>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</si>
  <si>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</si>
  <si>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</si>
  <si>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</si>
  <si>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</si>
  <si>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</si>
  <si>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</si>
  <si>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</si>
  <si>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</si>
  <si>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</si>
  <si>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</si>
  <si>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</si>
  <si>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</si>
  <si>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</si>
  <si>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</si>
  <si>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</si>
  <si>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</si>
  <si>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</si>
  <si>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</si>
  <si>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</si>
  <si>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</si>
  <si>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</si>
  <si>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</si>
  <si>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</si>
  <si>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</si>
  <si>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</si>
  <si>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</si>
  <si>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</si>
  <si>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</si>
  <si>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</si>
  <si>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</si>
  <si>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</si>
  <si>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</si>
  <si>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</si>
  <si>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</si>
  <si>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</si>
  <si>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</si>
  <si>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</si>
  <si>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</si>
  <si>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</si>
  <si>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</si>
  <si>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</si>
  <si>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</si>
  <si>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</si>
  <si>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</si>
  <si>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</si>
  <si>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</si>
  <si>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</si>
  <si>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</si>
  <si>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</si>
  <si>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</si>
  <si>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</si>
  <si>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</si>
  <si>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</si>
  <si>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</si>
  <si>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</si>
  <si>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</si>
  <si>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</si>
  <si>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</si>
  <si>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</si>
  <si>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</si>
  <si>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</si>
  <si>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</si>
  <si>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</si>
  <si>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</si>
  <si>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</si>
  <si>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</si>
  <si>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</si>
  <si>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</si>
  <si>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</si>
  <si>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</si>
  <si>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</si>
  <si>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</si>
  <si>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</si>
  <si>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</si>
  <si>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</si>
  <si>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</si>
  <si>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</si>
  <si>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</si>
  <si>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</si>
  <si>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</si>
  <si>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</si>
  <si>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</si>
  <si>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</si>
  <si>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</si>
  <si>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</si>
  <si>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</si>
  <si>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</si>
  <si>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</si>
  <si>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</si>
  <si>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</si>
  <si>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</si>
  <si>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</si>
  <si>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</si>
  <si>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</si>
  <si>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</si>
  <si>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</si>
  <si>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</si>
  <si>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</si>
  <si>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</si>
  <si>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</si>
  <si>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</si>
  <si>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</si>
  <si>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</si>
  <si>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</si>
  <si>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</si>
  <si>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</si>
  <si>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</si>
  <si>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</si>
  <si>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</si>
  <si>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</si>
  <si>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</si>
  <si>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</si>
  <si>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</si>
  <si>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</si>
  <si>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</si>
  <si>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</si>
  <si>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</si>
  <si>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</si>
  <si>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</si>
  <si>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</si>
  <si>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</si>
  <si>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</si>
  <si>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</si>
  <si>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</si>
  <si>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</si>
  <si>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</si>
  <si>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</si>
  <si>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</si>
  <si>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</si>
  <si>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</si>
  <si>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</si>
  <si>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</si>
  <si>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</si>
  <si>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</si>
  <si>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</si>
  <si>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</si>
  <si>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</si>
  <si>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</si>
  <si>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</si>
  <si>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</si>
  <si>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</si>
  <si>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</si>
  <si>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</si>
  <si>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</si>
  <si>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</si>
  <si>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</si>
  <si>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</si>
  <si>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</si>
  <si>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</si>
  <si>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</si>
  <si>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</si>
  <si>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</si>
  <si>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</si>
  <si>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</si>
  <si>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</si>
  <si>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</si>
  <si>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</si>
  <si>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</si>
  <si>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</si>
  <si>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</si>
  <si>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</si>
  <si>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</si>
  <si>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</si>
  <si>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</si>
  <si>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</si>
  <si>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</si>
  <si>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</si>
  <si>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</si>
  <si>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</si>
  <si>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</si>
  <si>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</si>
  <si>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</si>
  <si>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</si>
  <si>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</si>
  <si>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</si>
  <si>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</si>
  <si>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</si>
  <si>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</si>
  <si>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</si>
  <si>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</si>
  <si>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</si>
  <si>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</si>
  <si>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</si>
  <si>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</si>
  <si>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</si>
  <si>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</si>
  <si>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</si>
  <si>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</si>
  <si>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</si>
  <si>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</si>
  <si>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</si>
  <si>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</si>
  <si>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</si>
  <si>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</si>
  <si>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</si>
  <si>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</si>
  <si>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</si>
  <si>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</si>
  <si>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</si>
  <si>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</si>
  <si>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</si>
  <si>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</si>
  <si>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</si>
  <si>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</si>
  <si>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</si>
  <si>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</si>
  <si>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</si>
  <si>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</si>
  <si>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</si>
  <si>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</si>
  <si>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</si>
  <si>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</si>
  <si>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</si>
  <si>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</si>
  <si>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</si>
  <si>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</si>
  <si>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</si>
  <si>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</si>
  <si>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</si>
  <si>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</si>
  <si>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</si>
  <si>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</si>
  <si>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</si>
  <si>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</si>
  <si>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</si>
  <si>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</si>
  <si>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</si>
  <si>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</si>
  <si>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</si>
  <si>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</si>
  <si>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</si>
  <si>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</si>
  <si>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</si>
  <si>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</si>
  <si>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</si>
  <si>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</si>
  <si>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</si>
  <si>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</si>
  <si>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</si>
  <si>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</si>
  <si>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</si>
  <si>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</si>
  <si>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</si>
  <si>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</si>
  <si>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</si>
  <si>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</si>
  <si>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</si>
  <si>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</si>
  <si>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</si>
  <si>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</si>
  <si>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</si>
  <si>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</si>
  <si>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</si>
  <si>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</si>
  <si>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</si>
  <si>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</si>
  <si>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</si>
  <si>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</si>
  <si>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</si>
  <si>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</si>
  <si>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</si>
  <si>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</si>
  <si>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</si>
  <si>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</si>
  <si>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</si>
  <si>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</si>
  <si>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</si>
  <si>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</si>
  <si>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</si>
  <si>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</si>
  <si>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</si>
  <si>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</si>
  <si>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</si>
  <si>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</si>
  <si>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</si>
  <si>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</si>
  <si>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</si>
  <si>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</si>
  <si>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</si>
  <si>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</si>
  <si>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</si>
  <si>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</si>
  <si>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</si>
  <si>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</si>
  <si>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</si>
  <si>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</si>
  <si>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</si>
  <si>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</si>
  <si>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</si>
  <si>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</si>
  <si>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</si>
  <si>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</si>
  <si>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</si>
  <si>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</si>
  <si>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</si>
  <si>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</si>
  <si>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</si>
  <si>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</si>
  <si>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</si>
  <si>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</si>
  <si>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</si>
  <si>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</si>
  <si>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</si>
  <si>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</si>
  <si>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</si>
  <si>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</si>
  <si>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</si>
  <si>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</si>
  <si>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</si>
  <si>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</si>
  <si>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</si>
  <si>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</si>
  <si>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</si>
  <si>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</si>
  <si>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</si>
  <si>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</si>
  <si>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</si>
  <si>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</si>
  <si>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</si>
  <si>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</si>
  <si>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</si>
  <si>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</si>
  <si>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</si>
  <si>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</si>
  <si>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</si>
  <si>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</si>
  <si>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</si>
  <si>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</si>
  <si>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</si>
  <si>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</si>
  <si>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</si>
  <si>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</si>
  <si>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</si>
  <si>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</si>
  <si>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</si>
  <si>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</si>
  <si>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</si>
  <si>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</si>
  <si>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</si>
  <si>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</si>
  <si>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</si>
  <si>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</si>
  <si>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</si>
  <si>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</si>
  <si>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</si>
  <si>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</si>
  <si>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</si>
  <si>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</si>
  <si>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</si>
  <si>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</si>
  <si>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</si>
  <si>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</si>
  <si>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</si>
  <si>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</si>
  <si>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</si>
  <si>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</si>
  <si>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</si>
  <si>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</si>
  <si>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</si>
  <si>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</si>
  <si>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</si>
  <si>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</si>
  <si>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</si>
  <si>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</si>
  <si>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</si>
  <si>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</si>
  <si>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</si>
  <si>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</si>
  <si>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</si>
  <si>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</si>
  <si>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</si>
  <si>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</si>
  <si>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</si>
  <si>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</si>
  <si>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</si>
  <si>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</si>
  <si>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</si>
  <si>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</si>
  <si>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</si>
  <si>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</si>
  <si>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</si>
  <si>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</si>
  <si>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</si>
  <si>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</si>
  <si>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</si>
  <si>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</si>
  <si>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</si>
  <si>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</si>
  <si>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</si>
  <si>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</si>
  <si>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</si>
  <si>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</si>
  <si>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</si>
  <si>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</si>
  <si>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</si>
  <si>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</si>
  <si>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</si>
  <si>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</si>
  <si>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</si>
  <si>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</si>
  <si>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</si>
  <si>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</si>
  <si>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</si>
  <si>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</si>
  <si>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</si>
  <si>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</si>
  <si>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</si>
  <si>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</si>
  <si>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</si>
  <si>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</si>
  <si>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</si>
  <si>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</si>
  <si>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</si>
  <si>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</si>
  <si>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</si>
  <si>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</si>
  <si>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</si>
  <si>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</si>
  <si>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</si>
  <si>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</si>
  <si>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</si>
  <si>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</si>
  <si>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</si>
  <si>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</si>
  <si>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</si>
  <si>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</si>
  <si>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</si>
  <si>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</si>
  <si>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</si>
  <si>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</si>
  <si>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</si>
  <si>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</si>
  <si>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</si>
  <si>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</si>
  <si>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</si>
  <si>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</si>
  <si>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</si>
  <si>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</si>
  <si>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</si>
  <si>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</si>
  <si>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</si>
  <si>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</si>
  <si>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</si>
  <si>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</si>
  <si>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</si>
  <si>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</si>
  <si>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</si>
  <si>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</si>
  <si>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</si>
  <si>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</si>
  <si>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</si>
  <si>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</si>
  <si>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</si>
  <si>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</si>
  <si>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</si>
  <si>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</si>
  <si>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</si>
  <si>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</si>
  <si>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</si>
  <si>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</si>
  <si>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</si>
  <si>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</si>
  <si>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</si>
  <si>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</si>
  <si>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</si>
  <si>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</si>
  <si>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</si>
  <si>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</si>
  <si>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</si>
  <si>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</si>
  <si>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</si>
  <si>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</si>
  <si>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</si>
  <si>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</si>
  <si>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</si>
  <si>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</si>
  <si>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</si>
  <si>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</si>
  <si>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</si>
  <si>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</si>
  <si>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</si>
  <si>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</si>
  <si>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</si>
  <si>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</si>
  <si>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</si>
  <si>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</si>
  <si>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</si>
  <si>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</si>
  <si>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</si>
  <si>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</si>
  <si>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</si>
  <si>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</si>
  <si>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</si>
  <si>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</si>
  <si>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</si>
  <si>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</si>
  <si>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</si>
  <si>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</si>
  <si>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</si>
  <si>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</si>
  <si>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</si>
  <si>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</si>
  <si>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</si>
  <si>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</si>
  <si>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</si>
  <si>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</si>
  <si>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</si>
  <si>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</si>
  <si>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</si>
  <si>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</si>
  <si>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</si>
  <si>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</si>
  <si>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</si>
  <si>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</si>
  <si>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</si>
  <si>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</si>
  <si>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</si>
  <si>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</si>
  <si>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</si>
  <si>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</si>
  <si>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</si>
  <si>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</si>
  <si>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</si>
  <si>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</si>
  <si>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</si>
  <si>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</si>
  <si>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</si>
  <si>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</si>
  <si>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</si>
  <si>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</si>
  <si>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</si>
  <si>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</si>
  <si>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</si>
  <si>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</si>
  <si>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</si>
  <si>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</si>
  <si>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</si>
  <si>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</si>
  <si>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</si>
  <si>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</si>
  <si>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</si>
  <si>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</si>
  <si>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</si>
  <si>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</si>
  <si>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</si>
  <si>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</si>
  <si>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</si>
  <si>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</si>
  <si>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</si>
  <si>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</si>
  <si>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</si>
  <si>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</si>
  <si>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</si>
  <si>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</si>
  <si>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</si>
  <si>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</si>
  <si>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</si>
  <si>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</si>
  <si>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</si>
  <si>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</si>
  <si>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</si>
  <si>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</si>
  <si>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</si>
  <si>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</si>
  <si>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</si>
  <si>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</si>
  <si>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</si>
  <si>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</si>
  <si>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</si>
  <si>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</si>
  <si>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</si>
  <si>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</si>
  <si>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</si>
  <si>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</si>
  <si>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</si>
  <si>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</si>
  <si>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</si>
  <si>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</si>
  <si>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</si>
  <si>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</si>
  <si>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</si>
  <si>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</si>
  <si>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</si>
  <si>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</si>
  <si>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</si>
  <si>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</si>
  <si>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</si>
  <si>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</si>
  <si>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</si>
  <si>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</si>
  <si>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</si>
  <si>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</si>
  <si>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</si>
  <si>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</si>
  <si>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</si>
  <si>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</si>
  <si>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</si>
  <si>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</si>
  <si>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</si>
  <si>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</si>
  <si>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</si>
  <si>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</si>
  <si>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</si>
  <si>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</si>
  <si>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</si>
  <si>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</si>
  <si>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</si>
  <si>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</si>
  <si>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</si>
  <si>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</si>
  <si>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</si>
  <si>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</si>
  <si>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</si>
  <si>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</si>
  <si>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</si>
  <si>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</si>
  <si>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</si>
  <si>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</si>
  <si>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</si>
  <si>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</si>
  <si>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</si>
  <si>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</si>
  <si>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</si>
  <si>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</si>
  <si>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</si>
  <si>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</si>
  <si>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</si>
  <si>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</si>
  <si>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</si>
  <si>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</si>
  <si>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</si>
  <si>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</si>
  <si>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</si>
  <si>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</si>
  <si>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</si>
  <si>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</si>
  <si>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</si>
  <si>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</si>
  <si>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</si>
  <si>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</si>
  <si>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</si>
  <si>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</si>
  <si>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</si>
  <si>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</si>
  <si>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</si>
  <si>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</si>
  <si>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</si>
  <si>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</si>
  <si>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</si>
  <si>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</si>
  <si>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</si>
  <si>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</si>
  <si>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</si>
  <si>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</si>
  <si>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</si>
  <si>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</si>
  <si>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</si>
  <si>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</si>
  <si>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</si>
  <si>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</si>
  <si>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</si>
  <si>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</si>
  <si>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</si>
  <si>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</si>
  <si>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</si>
  <si>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</si>
  <si>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</si>
  <si>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</si>
  <si>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</si>
  <si>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</si>
  <si>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</si>
  <si>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</si>
  <si>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</si>
  <si>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</si>
  <si>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</si>
  <si>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</si>
  <si>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</si>
  <si>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</si>
  <si>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</si>
  <si>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</si>
  <si>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</si>
  <si>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</si>
  <si>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</si>
  <si>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</si>
  <si>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</si>
  <si>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</si>
  <si>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</si>
  <si>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</si>
  <si>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</si>
  <si>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</si>
  <si>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</si>
  <si>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</si>
  <si>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</si>
  <si>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</si>
  <si>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</si>
  <si>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</si>
  <si>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</si>
  <si>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</si>
  <si>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</si>
  <si>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</si>
  <si>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</si>
  <si>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</si>
  <si>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</si>
  <si>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</si>
  <si>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</si>
  <si>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</si>
  <si>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</si>
  <si>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</si>
  <si>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</si>
  <si>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</si>
  <si>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</si>
  <si>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</si>
  <si>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</si>
  <si>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</si>
  <si>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</si>
  <si>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</si>
  <si>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</si>
  <si>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</si>
  <si>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</si>
  <si>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</si>
  <si>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</si>
  <si>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</si>
  <si>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</si>
  <si>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</si>
  <si>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</si>
  <si>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</si>
  <si>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</si>
  <si>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</si>
  <si>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</si>
  <si>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</si>
  <si>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</si>
  <si>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</si>
  <si>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</si>
  <si>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</si>
  <si>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</si>
  <si>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</si>
  <si>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</si>
  <si>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</si>
  <si>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</si>
  <si>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</si>
  <si>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</si>
  <si>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</si>
  <si>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</si>
  <si>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</si>
  <si>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</si>
  <si>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</si>
  <si>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</si>
  <si>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</si>
  <si>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</si>
  <si>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</si>
  <si>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</si>
  <si>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</si>
  <si>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</si>
  <si>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</si>
  <si>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</si>
  <si>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</si>
  <si>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</si>
  <si>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</si>
  <si>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</si>
  <si>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</si>
  <si>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</si>
  <si>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</si>
  <si>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</si>
  <si>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</si>
  <si>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</si>
  <si>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</si>
  <si>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</si>
  <si>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</si>
  <si>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</si>
  <si>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</si>
  <si>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</si>
  <si>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</si>
  <si>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</si>
  <si>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</si>
  <si>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</si>
  <si>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</si>
  <si>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</si>
  <si>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</si>
  <si>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</si>
  <si>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</si>
  <si>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</si>
  <si>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</si>
  <si>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</si>
  <si>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</si>
  <si>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</si>
  <si>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</si>
  <si>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</si>
  <si>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</si>
  <si>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</si>
  <si>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</si>
  <si>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</si>
  <si>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</si>
  <si>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</si>
  <si>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</si>
  <si>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</si>
  <si>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</si>
  <si>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</si>
  <si>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</si>
  <si>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</si>
  <si>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</si>
  <si>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</si>
  <si>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</si>
  <si>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</si>
  <si>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</si>
  <si>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</si>
  <si>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</si>
  <si>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</si>
  <si>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</si>
  <si>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</si>
  <si>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</si>
  <si>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</si>
  <si>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</si>
  <si>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</si>
  <si>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</si>
  <si>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</si>
  <si>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</si>
  <si>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</si>
  <si>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</si>
  <si>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</si>
  <si>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</si>
  <si>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</si>
  <si>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</si>
  <si>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</si>
  <si>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</si>
  <si>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</si>
  <si>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</si>
  <si>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</si>
  <si>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</si>
  <si>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</si>
  <si>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</si>
  <si>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</si>
  <si>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</si>
  <si>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</si>
  <si>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</si>
  <si>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</si>
  <si>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</si>
  <si>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</si>
  <si>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</si>
  <si>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</si>
  <si>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</si>
  <si>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</si>
  <si>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</si>
  <si>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</si>
  <si>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</si>
  <si>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</si>
  <si>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</si>
  <si>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</si>
  <si>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</si>
  <si>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</si>
  <si>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</si>
  <si>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</si>
  <si>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</si>
  <si>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</si>
  <si>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</si>
  <si>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</si>
  <si>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</si>
  <si>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</si>
  <si>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</si>
  <si>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</si>
  <si>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</si>
  <si>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</si>
  <si>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</si>
  <si>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</si>
  <si>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</si>
  <si>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</si>
  <si>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</si>
  <si>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</si>
  <si>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</si>
  <si>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</si>
  <si>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</si>
  <si>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</si>
  <si>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</si>
  <si>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</si>
  <si>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</si>
  <si>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</si>
  <si>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</si>
  <si>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</si>
  <si>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</si>
  <si>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</si>
  <si>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</si>
  <si>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</si>
  <si>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</si>
  <si>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</si>
  <si>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</si>
  <si>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</si>
  <si>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</si>
  <si>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</si>
  <si>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</si>
  <si>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</si>
  <si>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</si>
  <si>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</si>
  <si>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</si>
  <si>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</si>
  <si>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</si>
  <si>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</si>
  <si>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</si>
  <si>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</si>
  <si>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</si>
  <si>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</si>
  <si>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</si>
  <si>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</si>
  <si>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</si>
  <si>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</si>
  <si>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</si>
  <si>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</si>
  <si>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</si>
  <si>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</si>
  <si>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</si>
  <si>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</si>
  <si>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</si>
  <si>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</si>
  <si>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</si>
  <si>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</si>
  <si>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</si>
  <si>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</si>
  <si>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</si>
  <si>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</si>
  <si>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</si>
  <si>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</si>
  <si>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</si>
  <si>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</si>
  <si>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</si>
  <si>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</si>
  <si>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</si>
  <si>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</si>
  <si>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</si>
  <si>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</si>
  <si>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</si>
  <si>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</si>
  <si>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</si>
  <si>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</si>
  <si>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</si>
  <si>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</si>
  <si>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</si>
  <si>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</si>
  <si>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</si>
  <si>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</si>
  <si>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</si>
  <si>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</si>
  <si>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</si>
  <si>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</si>
  <si>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</si>
  <si>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</si>
  <si>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</si>
  <si>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</si>
  <si>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</si>
  <si>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</si>
  <si>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</si>
  <si>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</si>
  <si>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</si>
  <si>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</si>
  <si>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</si>
  <si>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</si>
  <si>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</si>
  <si>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</si>
  <si>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</si>
  <si>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</si>
  <si>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</si>
  <si>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</si>
  <si>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</si>
  <si>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</si>
  <si>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</si>
  <si>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</si>
  <si>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</si>
  <si>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</si>
  <si>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</si>
  <si>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</si>
  <si>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</si>
  <si>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</si>
  <si>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</si>
  <si>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</si>
  <si>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</si>
  <si>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</si>
  <si>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</si>
  <si>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</si>
  <si>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</si>
  <si>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</si>
  <si>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</si>
  <si>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</si>
  <si>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</si>
  <si>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</si>
  <si>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</si>
  <si>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</si>
  <si>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</si>
  <si>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</si>
  <si>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</si>
  <si>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</si>
  <si>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</si>
  <si>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</si>
  <si>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</si>
  <si>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</si>
  <si>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</si>
  <si>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</si>
  <si>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</si>
  <si>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</si>
  <si>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</si>
  <si>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</si>
  <si>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</si>
  <si>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</si>
  <si>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</si>
  <si>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</si>
  <si>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</si>
  <si>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</si>
  <si>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</si>
  <si>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</si>
  <si>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</si>
  <si>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</si>
  <si>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</si>
  <si>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</si>
  <si>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</si>
  <si>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</si>
  <si>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</si>
  <si>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</si>
  <si>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</si>
  <si>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</si>
  <si>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</si>
  <si>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</si>
  <si>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</si>
  <si>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</si>
  <si>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</si>
  <si>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</si>
  <si>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</si>
  <si>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</si>
  <si>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</si>
  <si>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</si>
  <si>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</si>
  <si>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</si>
  <si>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</si>
  <si>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</si>
  <si>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</si>
  <si>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</si>
  <si>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</si>
  <si>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</si>
  <si>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</si>
  <si>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</si>
  <si>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</si>
  <si>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</si>
  <si>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</si>
  <si>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</si>
  <si>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</si>
  <si>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</si>
  <si>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</si>
  <si>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</si>
  <si>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</si>
  <si>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</si>
  <si>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</si>
  <si>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</si>
  <si>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</si>
  <si>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</si>
  <si>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</si>
  <si>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</si>
  <si>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</si>
  <si>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</si>
  <si>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</si>
  <si>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</si>
  <si>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</si>
  <si>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</si>
  <si>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</si>
  <si>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</si>
  <si>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</si>
  <si>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</si>
  <si>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</si>
  <si>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</si>
  <si>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</si>
  <si>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</si>
  <si>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</si>
  <si>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</si>
  <si>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</si>
  <si>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</si>
  <si>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</si>
  <si>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</si>
  <si>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</si>
  <si>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</si>
  <si>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</si>
  <si>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</si>
  <si>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</si>
  <si>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</si>
  <si>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</si>
  <si>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</si>
  <si>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</si>
  <si>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</si>
  <si>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</si>
  <si>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</si>
  <si>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</si>
  <si>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</si>
  <si>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</si>
  <si>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</si>
  <si>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</si>
  <si>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</si>
  <si>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</si>
  <si>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</si>
  <si>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</si>
  <si>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</si>
  <si>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</si>
  <si>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</si>
  <si>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</si>
  <si>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</si>
  <si>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</si>
  <si>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</si>
  <si>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</si>
  <si>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</si>
  <si>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</si>
  <si>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</si>
  <si>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</si>
  <si>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</si>
  <si>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</si>
  <si>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</si>
  <si>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</si>
  <si>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</si>
  <si>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</si>
  <si>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</si>
  <si>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</si>
  <si>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</si>
  <si>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</si>
  <si>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</si>
  <si>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</si>
  <si>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</si>
  <si>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</si>
  <si>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</si>
  <si>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</si>
  <si>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</si>
  <si>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</si>
  <si>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</si>
  <si>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</si>
  <si>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</si>
  <si>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</si>
  <si>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</si>
  <si>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</si>
  <si>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</si>
  <si>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</si>
  <si>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</si>
  <si>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</si>
  <si>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</si>
  <si>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</si>
  <si>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</si>
  <si>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</si>
  <si>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</si>
  <si>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</si>
  <si>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</si>
  <si>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</si>
  <si>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</si>
  <si>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</si>
  <si>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</si>
  <si>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</si>
  <si>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</si>
  <si>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</si>
  <si>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</si>
  <si>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</si>
  <si>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</si>
  <si>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</si>
  <si>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</si>
  <si>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</si>
  <si>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</si>
  <si>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</si>
  <si>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</si>
  <si>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</si>
  <si>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</si>
  <si>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</si>
  <si>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</si>
  <si>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</si>
  <si>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</si>
  <si>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</si>
  <si>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</si>
  <si>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</si>
  <si>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</si>
  <si>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</si>
  <si>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</si>
  <si>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</si>
  <si>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</si>
  <si>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</si>
  <si>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</si>
  <si>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</si>
  <si>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</si>
  <si>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</si>
  <si>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</si>
  <si>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</si>
  <si>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</si>
  <si>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</si>
  <si>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</si>
  <si>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</si>
  <si>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</si>
  <si>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</si>
  <si>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</si>
  <si>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</si>
  <si>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</si>
  <si>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</si>
  <si>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</si>
  <si>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</si>
  <si>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</si>
  <si>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</si>
  <si>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</si>
  <si>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</si>
  <si>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</si>
  <si>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</si>
  <si>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</si>
  <si>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</si>
  <si>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</si>
  <si>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</si>
  <si>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</si>
  <si>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</si>
  <si>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</si>
  <si>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</si>
  <si>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</si>
  <si>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</si>
  <si>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</si>
  <si>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</si>
  <si>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</si>
  <si>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</si>
  <si>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</si>
  <si>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</si>
  <si>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</si>
  <si>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</si>
  <si>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</si>
  <si>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</si>
  <si>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</si>
  <si>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</si>
  <si>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</si>
  <si>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</si>
  <si>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</si>
  <si>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</si>
  <si>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</si>
  <si>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</si>
  <si>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</si>
  <si>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</si>
  <si>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</si>
  <si>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</si>
  <si>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</si>
  <si>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</si>
  <si>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</si>
  <si>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</si>
  <si>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</si>
  <si>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</si>
  <si>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</si>
  <si>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</si>
  <si>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</si>
  <si>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</si>
  <si>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</si>
  <si>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</si>
  <si>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</si>
  <si>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</si>
  <si>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</si>
  <si>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</si>
  <si>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</si>
  <si>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</si>
  <si>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</si>
  <si>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</si>
  <si>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</si>
  <si>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</si>
  <si>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</si>
  <si>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</si>
  <si>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</si>
  <si>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</si>
  <si>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</si>
  <si>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</si>
  <si>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</si>
  <si>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</si>
  <si>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</si>
  <si>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</si>
  <si>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</si>
  <si>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</si>
  <si>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</si>
  <si>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</si>
  <si>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</si>
  <si>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</si>
  <si>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</si>
  <si>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</si>
  <si>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</si>
  <si>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</si>
  <si>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</si>
  <si>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</si>
  <si>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</si>
  <si>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</si>
  <si>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</si>
  <si>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</si>
  <si>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</si>
  <si>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</si>
  <si>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</si>
  <si>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</si>
  <si>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</si>
  <si>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</si>
  <si>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</si>
  <si>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</si>
  <si>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</si>
  <si>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</si>
  <si>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</si>
  <si>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</si>
  <si>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</si>
  <si>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</si>
  <si>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</si>
  <si>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</si>
  <si>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</si>
  <si>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</si>
  <si>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</si>
  <si>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</si>
  <si>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</si>
  <si>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</si>
  <si>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</si>
  <si>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</si>
  <si>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</si>
  <si>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</si>
  <si>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</si>
  <si>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</si>
  <si>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</si>
  <si>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</si>
  <si>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</si>
  <si>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</si>
  <si>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</si>
  <si>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</si>
  <si>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</si>
  <si>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</si>
  <si>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</si>
  <si>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</si>
  <si>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</si>
  <si>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</si>
  <si>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</si>
  <si>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</si>
  <si>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</si>
  <si>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</si>
  <si>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</si>
  <si>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</si>
  <si>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</si>
  <si>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</si>
  <si>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</si>
  <si>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</si>
  <si>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</si>
  <si>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</si>
  <si>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</si>
  <si>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</si>
  <si>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</si>
  <si>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</si>
  <si>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</si>
  <si>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</si>
  <si>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</si>
  <si>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</si>
  <si>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</si>
  <si>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</si>
  <si>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</si>
  <si>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</si>
  <si>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</si>
  <si>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</si>
  <si>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</si>
  <si>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</si>
  <si>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</si>
  <si>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</si>
  <si>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</si>
  <si>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</si>
  <si>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</si>
  <si>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</si>
  <si>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</si>
  <si>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</si>
  <si>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</si>
  <si>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</si>
  <si>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</si>
  <si>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</si>
  <si>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</si>
  <si>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</si>
  <si>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</si>
  <si>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</si>
  <si>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</si>
  <si>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</si>
  <si>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</si>
  <si>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</si>
  <si>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</si>
  <si>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</si>
  <si>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</si>
  <si>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</si>
  <si>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</si>
  <si>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</si>
  <si>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</si>
  <si>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</si>
  <si>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</si>
  <si>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</si>
  <si>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</si>
  <si>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</si>
  <si>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</si>
  <si>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</si>
  <si>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</si>
  <si>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</si>
  <si>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</si>
  <si>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</si>
  <si>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</si>
  <si>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</si>
  <si>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</si>
  <si>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</si>
  <si>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</si>
  <si>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</si>
  <si>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</si>
  <si>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</si>
  <si>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</si>
  <si>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</si>
  <si>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</si>
  <si>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</si>
  <si>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</si>
  <si>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</si>
  <si>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</si>
  <si>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</si>
  <si>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</si>
  <si>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</si>
  <si>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</si>
  <si>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</si>
  <si>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</si>
  <si>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</si>
  <si>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</si>
  <si>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</si>
  <si>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</si>
  <si>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</si>
  <si>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</si>
  <si>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</si>
  <si>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</si>
  <si>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</si>
  <si>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</si>
  <si>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</si>
  <si>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</si>
  <si>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</si>
  <si>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</si>
  <si>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</si>
  <si>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</si>
  <si>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</si>
  <si>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</si>
  <si>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</si>
  <si>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</si>
  <si>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</si>
  <si>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</si>
  <si>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</si>
  <si>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</si>
  <si>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</si>
  <si>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</si>
  <si>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</si>
  <si>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</si>
  <si>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</si>
  <si>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</si>
  <si>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</si>
  <si>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</si>
  <si>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</si>
  <si>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</si>
  <si>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</si>
  <si>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</si>
  <si>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</si>
  <si>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</si>
  <si>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</si>
  <si>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</si>
  <si>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</si>
  <si>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</si>
  <si>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</si>
  <si>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</si>
  <si>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</si>
  <si>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</si>
  <si>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</si>
  <si>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</si>
  <si>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</si>
  <si>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</si>
  <si>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</si>
  <si>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</si>
  <si>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</si>
  <si>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</si>
  <si>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</si>
  <si>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</si>
  <si>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</si>
  <si>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</si>
  <si>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</si>
  <si>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</si>
  <si>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</si>
  <si>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</si>
  <si>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</si>
  <si>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</si>
  <si>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</si>
  <si>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</si>
  <si>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</si>
  <si>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</si>
  <si>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</si>
  <si>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</si>
  <si>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</si>
  <si>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</si>
  <si>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</si>
  <si>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</si>
  <si>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</si>
  <si>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</si>
  <si>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</si>
  <si>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</si>
  <si>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</si>
  <si>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</si>
  <si>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</si>
  <si>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</si>
  <si>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</si>
  <si>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</si>
  <si>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</si>
  <si>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</si>
  <si>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</si>
  <si>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</si>
  <si>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</si>
  <si>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</si>
  <si>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</si>
  <si>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</si>
  <si>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</si>
  <si>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</si>
  <si>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</si>
  <si>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</si>
  <si>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</si>
  <si>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</si>
  <si>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</si>
  <si>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</si>
  <si>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</si>
  <si>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</si>
  <si>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</si>
  <si>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</si>
  <si>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</si>
  <si>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</si>
  <si>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</si>
  <si>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</si>
  <si>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</si>
  <si>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</si>
  <si>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</si>
  <si>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</si>
  <si>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</si>
  <si>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</si>
  <si>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</si>
  <si>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</si>
  <si>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</si>
  <si>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</si>
  <si>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</si>
  <si>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</si>
  <si>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</si>
  <si>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</si>
  <si>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</si>
  <si>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</si>
  <si>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</si>
  <si>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</si>
  <si>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</si>
  <si>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</si>
  <si>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</si>
  <si>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</si>
  <si>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</si>
  <si>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</si>
  <si>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</si>
  <si>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</si>
  <si>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</si>
  <si>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</si>
  <si>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</si>
  <si>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</si>
  <si>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</si>
  <si>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</si>
  <si>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</si>
  <si>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</si>
  <si>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</si>
  <si>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</si>
  <si>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</si>
  <si>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</si>
  <si>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</si>
  <si>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</si>
  <si>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</si>
  <si>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</si>
  <si>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</si>
  <si>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</si>
  <si>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</si>
  <si>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</si>
  <si>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</si>
  <si>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</si>
  <si>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</si>
  <si>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</si>
  <si>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</si>
  <si>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</si>
  <si>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</si>
  <si>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</si>
  <si>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</si>
  <si>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</si>
  <si>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</si>
  <si>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</si>
  <si>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</si>
  <si>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</si>
  <si>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</si>
  <si>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</si>
  <si>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</si>
  <si>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</si>
  <si>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</si>
  <si>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</si>
  <si>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</si>
  <si>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</si>
  <si>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</si>
  <si>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</si>
  <si>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</si>
  <si>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</si>
  <si>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</si>
  <si>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</si>
  <si>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</si>
  <si>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</si>
  <si>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</si>
  <si>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</si>
  <si>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</si>
  <si>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</si>
  <si>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</si>
  <si>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</si>
  <si>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</si>
  <si>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</si>
  <si>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</si>
  <si>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</si>
  <si>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</si>
  <si>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</si>
  <si>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</si>
  <si>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</si>
  <si>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</si>
  <si>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</si>
  <si>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</si>
  <si>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</si>
  <si>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</si>
  <si>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</si>
  <si>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</si>
  <si>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</si>
  <si>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</si>
  <si>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</si>
  <si>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</si>
  <si>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</si>
  <si>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</si>
  <si>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</si>
  <si>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</si>
  <si>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</si>
  <si>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</si>
  <si>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</si>
  <si>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</si>
  <si>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</si>
  <si>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</si>
  <si>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</si>
  <si>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</si>
  <si>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</si>
  <si>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</si>
  <si>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</si>
  <si>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</si>
  <si>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</si>
  <si>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</si>
  <si>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</si>
  <si>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</si>
  <si>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</si>
  <si>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</si>
  <si>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</si>
  <si>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</si>
  <si>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</si>
  <si>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</si>
  <si>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</si>
  <si>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</si>
  <si>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</si>
  <si>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</si>
  <si>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</si>
  <si>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</si>
  <si>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</si>
  <si>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</si>
  <si>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</si>
  <si>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</si>
  <si>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</si>
  <si>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</si>
  <si>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</si>
  <si>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</si>
  <si>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</si>
  <si>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</si>
  <si>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</si>
  <si>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</si>
  <si>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</si>
  <si>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</si>
  <si>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</si>
  <si>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</si>
  <si>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</si>
  <si>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</si>
  <si>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</si>
  <si>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</si>
  <si>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</si>
  <si>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</si>
  <si>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</si>
  <si>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</si>
  <si>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</si>
  <si>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</si>
  <si>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</si>
  <si>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</si>
  <si>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</si>
  <si>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</si>
  <si>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</si>
  <si>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</si>
  <si>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</si>
  <si>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</si>
  <si>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</si>
  <si>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</si>
  <si>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</si>
  <si>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</si>
  <si>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</si>
  <si>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</si>
  <si>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</si>
  <si>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</si>
  <si>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</si>
  <si>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</si>
  <si>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</si>
  <si>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</si>
  <si>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</si>
  <si>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</si>
  <si>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</si>
  <si>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</si>
  <si>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</si>
  <si>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</si>
  <si>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</si>
  <si>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</si>
  <si>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</si>
  <si>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</si>
  <si>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</si>
  <si>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</si>
  <si>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</si>
  <si>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</si>
  <si>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</si>
  <si>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</si>
  <si>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</si>
  <si>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</si>
  <si>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</si>
  <si>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</si>
  <si>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</si>
  <si>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</si>
  <si>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</si>
  <si>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</si>
  <si>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</si>
  <si>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</si>
  <si>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</si>
  <si>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</si>
  <si>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</si>
  <si>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</si>
  <si>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</si>
  <si>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</si>
  <si>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</si>
  <si>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</si>
  <si>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</si>
  <si>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</si>
  <si>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</si>
  <si>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</si>
  <si>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</si>
  <si>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</si>
  <si>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</si>
  <si>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</si>
  <si>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</si>
  <si>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</si>
  <si>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</si>
  <si>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</si>
  <si>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</si>
  <si>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</si>
  <si>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</si>
  <si>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</si>
  <si>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</si>
  <si>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</si>
  <si>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</si>
  <si>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</si>
  <si>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</si>
  <si>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</si>
  <si>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</si>
  <si>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</si>
  <si>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</si>
  <si>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</si>
  <si>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</si>
  <si>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</si>
  <si>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</si>
  <si>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</si>
  <si>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</si>
  <si>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</si>
  <si>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</si>
  <si>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</si>
  <si>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</si>
  <si>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</si>
  <si>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</si>
  <si>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</si>
  <si>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</si>
  <si>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</si>
  <si>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</si>
  <si>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</si>
  <si>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</si>
  <si>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</si>
  <si>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</si>
  <si>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</si>
  <si>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</si>
  <si>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</si>
  <si>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</si>
  <si>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</si>
  <si>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</si>
  <si>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</si>
  <si>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</si>
  <si>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</si>
  <si>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</si>
  <si>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</si>
  <si>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</si>
  <si>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</si>
  <si>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</si>
  <si>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</si>
  <si>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</si>
  <si>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</si>
  <si>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</si>
  <si>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</si>
  <si>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</si>
  <si>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</si>
  <si>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</si>
  <si>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</si>
  <si>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</si>
  <si>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</si>
  <si>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</si>
  <si>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</si>
  <si>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</si>
  <si>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</si>
  <si>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</si>
  <si>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</si>
  <si>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</si>
  <si>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</si>
  <si>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</si>
  <si>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</si>
  <si>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</si>
  <si>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</si>
  <si>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</si>
  <si>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</si>
  <si>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</si>
  <si>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</si>
  <si>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</si>
  <si>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</si>
  <si>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</si>
  <si>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</si>
  <si>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</si>
  <si>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</si>
  <si>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</si>
  <si>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</si>
  <si>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</si>
  <si>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</si>
  <si>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</si>
  <si>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</si>
  <si>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</si>
  <si>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</si>
  <si>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</si>
  <si>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</si>
  <si>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</si>
  <si>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</si>
  <si>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</si>
  <si>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</si>
  <si>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</si>
  <si>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</si>
  <si>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</si>
  <si>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</si>
  <si>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</si>
  <si>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</si>
  <si>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</si>
  <si>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</si>
  <si>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</si>
  <si>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</si>
  <si>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</si>
  <si>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</si>
  <si>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</si>
  <si>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</si>
  <si>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</si>
  <si>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</si>
  <si>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</si>
  <si>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</si>
  <si>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</si>
  <si>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</si>
  <si>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</si>
  <si>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</si>
  <si>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</si>
  <si>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</si>
  <si>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</si>
  <si>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</si>
  <si>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</si>
  <si>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</si>
  <si>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</si>
  <si>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</si>
  <si>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</si>
  <si>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</si>
  <si>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</si>
  <si>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</si>
  <si>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</si>
  <si>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</si>
  <si>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</si>
  <si>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</si>
  <si>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</si>
  <si>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</si>
  <si>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</si>
  <si>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</si>
  <si>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</si>
  <si>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</si>
  <si>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</si>
  <si>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</si>
  <si>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</si>
  <si>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</si>
  <si>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</si>
  <si>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</si>
  <si>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</si>
  <si>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</si>
  <si>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</si>
  <si>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</si>
  <si>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</si>
  <si>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</si>
  <si>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</si>
  <si>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</si>
  <si>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</si>
  <si>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</si>
  <si>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</si>
  <si>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</si>
  <si>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</si>
  <si>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</si>
  <si>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</si>
  <si>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</si>
  <si>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</si>
  <si>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</si>
  <si>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</si>
  <si>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</si>
  <si>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</si>
  <si>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</si>
  <si>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</si>
  <si>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</si>
  <si>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</si>
  <si>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</si>
  <si>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</si>
  <si>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</si>
  <si>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</si>
  <si>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</si>
  <si>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</si>
  <si>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</si>
  <si>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</si>
  <si>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</si>
  <si>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</si>
  <si>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</si>
  <si>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</si>
  <si>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</si>
  <si>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</si>
  <si>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</si>
  <si>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</si>
  <si>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</si>
  <si>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</si>
  <si>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</si>
  <si>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</si>
  <si>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</si>
  <si>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</si>
  <si>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</si>
  <si>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</si>
  <si>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</si>
  <si>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</si>
  <si>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</si>
  <si>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</si>
  <si>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</si>
  <si>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</si>
  <si>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</si>
  <si>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</si>
  <si>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</si>
  <si>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</si>
  <si>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</si>
  <si>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</si>
  <si>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</si>
  <si>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</si>
  <si>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</si>
  <si>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</si>
  <si>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</si>
  <si>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</si>
  <si>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</si>
  <si>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</si>
  <si>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</si>
  <si>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</si>
  <si>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</si>
  <si>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</si>
  <si>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</si>
  <si>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</si>
  <si>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</si>
  <si>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</si>
  <si>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</si>
  <si>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</si>
  <si>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</si>
  <si>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</si>
  <si>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</si>
  <si>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</si>
  <si>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</si>
  <si>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</si>
  <si>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</si>
  <si>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</si>
  <si>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</si>
  <si>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</si>
  <si>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</si>
  <si>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</si>
  <si>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</si>
  <si>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</si>
  <si>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</si>
  <si>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</si>
  <si>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</si>
  <si>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</si>
  <si>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</si>
  <si>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</si>
  <si>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</si>
  <si>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</si>
  <si>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</si>
  <si>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</si>
  <si>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</si>
  <si>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</si>
  <si>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</si>
  <si>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</si>
  <si>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</si>
  <si>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</si>
  <si>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</si>
  <si>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</si>
  <si>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</si>
  <si>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</si>
  <si>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</si>
  <si>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</si>
  <si>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</si>
  <si>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</si>
  <si>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</si>
  <si>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</si>
  <si>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</si>
  <si>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</si>
  <si>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</si>
  <si>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</si>
  <si>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</si>
  <si>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</si>
  <si>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</si>
  <si>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</si>
  <si>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</si>
  <si>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</si>
  <si>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</si>
  <si>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</si>
  <si>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</si>
  <si>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</si>
  <si>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</si>
  <si>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</si>
  <si>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</si>
  <si>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</si>
  <si>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</si>
  <si>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</si>
  <si>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</si>
  <si>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</si>
  <si>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</si>
  <si>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</si>
  <si>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</si>
  <si>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</si>
  <si>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</si>
  <si>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</si>
  <si>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</si>
  <si>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</si>
  <si>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</si>
  <si>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</si>
  <si>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</si>
  <si>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</si>
  <si>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</si>
  <si>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</si>
  <si>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</si>
  <si>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</si>
  <si>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</si>
  <si>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</si>
  <si>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</si>
  <si>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</si>
  <si>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</si>
  <si>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</si>
  <si>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</si>
  <si>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</si>
  <si>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</si>
  <si>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</si>
  <si>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</si>
  <si>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</si>
  <si>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</si>
  <si>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</si>
  <si>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</si>
  <si>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</si>
  <si>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</si>
  <si>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</si>
  <si>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</si>
  <si>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</si>
  <si>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</si>
  <si>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</si>
  <si>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</si>
  <si>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</si>
  <si>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</si>
  <si>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</si>
  <si>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</si>
  <si>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</si>
  <si>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</si>
  <si>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</si>
  <si>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</si>
  <si>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</si>
  <si>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</si>
  <si>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</si>
  <si>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</si>
  <si>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</si>
  <si>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</si>
  <si>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</si>
  <si>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</si>
  <si>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</si>
  <si>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</si>
  <si>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</si>
  <si>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</si>
  <si>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</si>
  <si>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</si>
  <si>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</si>
  <si>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</si>
  <si>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</si>
  <si>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</si>
  <si>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</si>
  <si>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</si>
  <si>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</si>
  <si>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</si>
  <si>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</si>
  <si>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</si>
  <si>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</si>
  <si>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</si>
  <si>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</si>
  <si>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</si>
  <si>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</si>
  <si>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</si>
  <si>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</si>
  <si>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</si>
  <si>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</si>
  <si>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</si>
  <si>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</si>
  <si>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</si>
  <si>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</si>
  <si>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</si>
  <si>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</si>
  <si>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</si>
  <si>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</si>
  <si>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</si>
  <si>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</si>
  <si>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</si>
  <si>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</si>
  <si>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</si>
  <si>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</si>
  <si>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</si>
  <si>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</si>
  <si>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</si>
  <si>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</si>
  <si>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</si>
  <si>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</si>
  <si>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</si>
  <si>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</si>
  <si>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</si>
  <si>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</si>
  <si>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</si>
  <si>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</si>
  <si>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</si>
  <si>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</si>
  <si>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</si>
  <si>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</si>
  <si>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</si>
  <si>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</si>
  <si>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</si>
  <si>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</si>
  <si>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</si>
  <si>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</si>
  <si>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</si>
  <si>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</si>
  <si>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</si>
  <si>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</si>
  <si>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</si>
  <si>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</si>
  <si>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</si>
  <si>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</si>
  <si>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</si>
  <si>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</si>
  <si>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</si>
  <si>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</si>
  <si>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</si>
  <si>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</si>
  <si>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</si>
  <si>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</si>
  <si>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</si>
  <si>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</si>
  <si>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</si>
  <si>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</si>
  <si>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</si>
  <si>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</si>
  <si>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</si>
  <si>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</si>
  <si>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</si>
  <si>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</si>
  <si>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</si>
  <si>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</si>
  <si>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</si>
  <si>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</si>
  <si>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</si>
  <si>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</si>
  <si>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</si>
  <si>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</si>
  <si>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</si>
  <si>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</si>
  <si>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</si>
  <si>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</si>
  <si>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</si>
  <si>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</si>
  <si>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</si>
  <si>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</si>
  <si>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</si>
  <si>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</si>
  <si>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</si>
  <si>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</si>
  <si>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</si>
  <si>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</si>
  <si>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</si>
  <si>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</si>
  <si>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</si>
  <si>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</si>
  <si>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</si>
  <si>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</si>
  <si>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</si>
  <si>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</si>
  <si>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</si>
  <si>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</si>
  <si>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</si>
  <si>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</si>
  <si>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</si>
  <si>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</si>
  <si>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</si>
  <si>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</si>
  <si>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</si>
  <si>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</si>
  <si>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</si>
  <si>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</si>
  <si>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</si>
  <si>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</si>
  <si>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</si>
  <si>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</si>
  <si>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</si>
  <si>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</si>
  <si>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</si>
  <si>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</si>
  <si>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</si>
  <si>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</si>
  <si>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</si>
  <si>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</si>
  <si>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</si>
  <si>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</si>
  <si>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</si>
  <si>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</si>
  <si>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</si>
  <si>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</si>
  <si>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</si>
  <si>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</si>
  <si>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</si>
  <si>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</si>
  <si>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</si>
  <si>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</si>
  <si>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</si>
  <si>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</si>
  <si>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</si>
  <si>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</si>
  <si>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</si>
  <si>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</si>
  <si>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</si>
  <si>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</si>
  <si>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</si>
  <si>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</si>
  <si>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</si>
  <si>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</si>
  <si>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</si>
  <si>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</si>
  <si>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</si>
  <si>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</si>
  <si>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</si>
  <si>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</si>
  <si>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</si>
  <si>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</si>
  <si>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</si>
  <si>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</si>
  <si>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</si>
  <si>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</si>
  <si>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</si>
  <si>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</si>
  <si>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</si>
  <si>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</si>
  <si>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</si>
  <si>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</si>
  <si>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</si>
  <si>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</si>
  <si>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</si>
  <si>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</si>
  <si>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</si>
  <si>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</si>
  <si>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</si>
  <si>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</si>
  <si>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</si>
  <si>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</si>
  <si>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</si>
  <si>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</si>
  <si>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</si>
  <si>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</si>
  <si>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</si>
  <si>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</si>
  <si>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</si>
  <si>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</si>
  <si>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</si>
  <si>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</si>
  <si>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</si>
  <si>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</si>
  <si>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</si>
  <si>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</si>
  <si>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</si>
  <si>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</si>
  <si>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</si>
  <si>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</si>
  <si>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</si>
  <si>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</si>
  <si>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</si>
  <si>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</si>
  <si>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</si>
  <si>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</si>
  <si>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</si>
  <si>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</si>
  <si>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</si>
  <si>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</si>
  <si>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</si>
  <si>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</si>
  <si>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</si>
  <si>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</si>
  <si>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</si>
  <si>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</si>
  <si>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</si>
  <si>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</si>
  <si>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</si>
  <si>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</si>
  <si>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</si>
  <si>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</si>
  <si>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</si>
  <si>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</si>
  <si>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</si>
  <si>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</si>
  <si>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</si>
  <si>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</si>
  <si>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</si>
  <si>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</si>
  <si>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</si>
  <si>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</si>
  <si>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</si>
  <si>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</si>
  <si>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</si>
  <si>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</si>
  <si>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</si>
  <si>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</si>
  <si>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</si>
  <si>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</si>
  <si>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</si>
  <si>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</si>
  <si>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</si>
  <si>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</si>
  <si>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</si>
  <si>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</si>
  <si>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</si>
  <si>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</si>
  <si>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</si>
  <si>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</si>
  <si>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</si>
  <si>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</si>
  <si>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</si>
  <si>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</si>
  <si>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</si>
  <si>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</si>
  <si>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</si>
  <si>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</si>
  <si>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</si>
  <si>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</si>
  <si>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</si>
  <si>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</si>
  <si>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</si>
  <si>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</si>
  <si>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</si>
  <si>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</si>
  <si>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</si>
  <si>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</si>
  <si>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</si>
  <si>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</si>
  <si>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</si>
  <si>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</si>
  <si>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</si>
  <si>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</si>
  <si>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</si>
  <si>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</si>
  <si>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</si>
  <si>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</si>
  <si>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</si>
  <si>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</si>
  <si>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</si>
  <si>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</si>
  <si>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</si>
  <si>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</si>
  <si>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</si>
  <si>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</si>
  <si>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</si>
  <si>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</si>
  <si>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</si>
  <si>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</si>
  <si>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</si>
  <si>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</si>
  <si>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</si>
  <si>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</si>
  <si>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</si>
  <si>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</si>
  <si>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</si>
  <si>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</si>
  <si>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</si>
  <si>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</si>
  <si>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</si>
  <si>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</si>
  <si>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</si>
  <si>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</si>
  <si>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</si>
  <si>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</si>
  <si>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</si>
  <si>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</si>
  <si>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</si>
  <si>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</si>
  <si>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</si>
  <si>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</si>
  <si>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</si>
  <si>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</si>
  <si>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</si>
  <si>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</si>
  <si>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</si>
  <si>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</si>
  <si>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</si>
  <si>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</si>
  <si>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</si>
  <si>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</si>
  <si>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</si>
  <si>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</si>
  <si>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</si>
  <si>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</si>
  <si>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</si>
  <si>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</si>
  <si>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</si>
  <si>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</si>
  <si>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</si>
  <si>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</si>
  <si>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</si>
  <si>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</si>
  <si>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</si>
  <si>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</si>
  <si>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</si>
  <si>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</si>
  <si>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</si>
  <si>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</si>
  <si>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</si>
  <si>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</si>
  <si>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</si>
  <si>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</si>
  <si>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</si>
  <si>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</si>
  <si>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</si>
  <si>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</si>
  <si>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</si>
  <si>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</si>
  <si>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</si>
  <si>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</si>
  <si>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</si>
  <si>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</si>
  <si>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</si>
  <si>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</si>
  <si>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</si>
  <si>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</si>
  <si>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</si>
  <si>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</si>
  <si>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</si>
  <si>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</si>
  <si>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</si>
  <si>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</si>
  <si>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</si>
  <si>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</si>
  <si>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</si>
  <si>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</si>
  <si>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</si>
  <si>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</si>
  <si>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</si>
  <si>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</si>
  <si>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</si>
  <si>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</si>
  <si>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</si>
  <si>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</si>
  <si>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</si>
  <si>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</si>
  <si>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</si>
  <si>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</si>
  <si>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</si>
  <si>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</si>
  <si>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</si>
  <si>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</si>
  <si>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</si>
  <si>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</si>
  <si>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</si>
  <si>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</si>
  <si>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</si>
  <si>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</si>
  <si>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</si>
  <si>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</si>
  <si>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</si>
  <si>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</si>
  <si>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</si>
  <si>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</si>
  <si>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</si>
  <si>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</si>
  <si>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</si>
  <si>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</si>
  <si>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</si>
  <si>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</si>
  <si>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</si>
  <si>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</si>
  <si>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</si>
  <si>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</si>
  <si>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</si>
  <si>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</si>
  <si>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</si>
  <si>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</si>
  <si>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</si>
  <si>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</si>
  <si>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</si>
  <si>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</si>
  <si>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</si>
  <si>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</si>
  <si>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</si>
  <si>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</si>
  <si>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</si>
  <si>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</si>
  <si>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</si>
  <si>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</si>
  <si>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</si>
  <si>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</si>
  <si>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</si>
  <si>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</si>
  <si>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</si>
  <si>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</si>
  <si>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</si>
  <si>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</si>
  <si>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</si>
  <si>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</si>
  <si>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</si>
  <si>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</si>
  <si>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</si>
  <si>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</si>
  <si>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</si>
  <si>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</si>
  <si>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</si>
  <si>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</si>
  <si>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</si>
  <si>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</si>
  <si>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</si>
  <si>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</si>
  <si>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</si>
  <si>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</si>
  <si>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</si>
  <si>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</si>
  <si>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</si>
  <si>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</si>
  <si>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</si>
  <si>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</si>
  <si>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</si>
  <si>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</si>
  <si>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</si>
  <si>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</si>
  <si>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</si>
  <si>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</si>
  <si>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</si>
  <si>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</si>
  <si>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</si>
  <si>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</si>
  <si>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</si>
  <si>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</si>
  <si>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</si>
  <si>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</si>
  <si>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</si>
  <si>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</si>
  <si>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</si>
  <si>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</si>
  <si>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</si>
  <si>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</si>
  <si>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</si>
  <si>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</si>
  <si>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</si>
  <si>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</si>
  <si>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</si>
  <si>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</si>
  <si>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</si>
  <si>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</si>
  <si>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</si>
  <si>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</si>
  <si>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</si>
  <si>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</si>
  <si>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</si>
  <si>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</si>
  <si>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</si>
  <si>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</si>
  <si>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</si>
  <si>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</si>
  <si>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</si>
  <si>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</si>
  <si>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</si>
  <si>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</si>
  <si>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</si>
  <si>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</si>
  <si>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</si>
  <si>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</si>
  <si>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</si>
  <si>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</si>
  <si>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</si>
  <si>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</si>
  <si>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</si>
  <si>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</si>
  <si>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</si>
  <si>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</si>
  <si>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</si>
  <si>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</si>
  <si>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</si>
  <si>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</si>
  <si>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</si>
  <si>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</si>
  <si>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</si>
  <si>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</si>
  <si>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</si>
  <si>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</si>
  <si>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</si>
  <si>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</si>
  <si>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</si>
  <si>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</si>
  <si>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</si>
  <si>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</si>
  <si>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</si>
  <si>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</si>
  <si>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</si>
  <si>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</si>
  <si>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</si>
  <si>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</si>
  <si>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</si>
  <si>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</si>
  <si>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</si>
  <si>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</si>
  <si>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</si>
  <si>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</si>
  <si>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</si>
  <si>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</si>
  <si>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</si>
  <si>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</si>
  <si>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</si>
  <si>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</si>
  <si>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</si>
  <si>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</si>
  <si>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</si>
  <si>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</si>
  <si>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</si>
  <si>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</si>
  <si>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</si>
  <si>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</si>
  <si>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</si>
  <si>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</si>
  <si>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</si>
  <si>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</si>
  <si>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</si>
  <si>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</si>
  <si>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</si>
  <si>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</si>
  <si>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</si>
  <si>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</si>
  <si>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</si>
  <si>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</si>
  <si>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</si>
  <si>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</si>
  <si>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</si>
  <si>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</si>
  <si>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</si>
  <si>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</si>
  <si>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</si>
  <si>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</si>
  <si>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</si>
  <si>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</si>
  <si>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</si>
  <si>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</si>
  <si>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</si>
  <si>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</si>
  <si>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</si>
  <si>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</si>
  <si>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</si>
  <si>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</si>
  <si>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</si>
  <si>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</si>
  <si>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</si>
  <si>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</si>
  <si>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</si>
  <si>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</si>
  <si>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</si>
  <si>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</si>
  <si>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</si>
  <si>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</si>
  <si>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</si>
  <si>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</si>
  <si>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</si>
  <si>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</si>
  <si>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</si>
  <si>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</si>
  <si>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</si>
  <si>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</si>
  <si>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</si>
  <si>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</si>
  <si>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</si>
  <si>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</si>
  <si>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</si>
  <si>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</si>
  <si>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</si>
  <si>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</si>
  <si>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</si>
  <si>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</si>
  <si>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</si>
  <si>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</si>
  <si>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</si>
  <si>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</si>
  <si>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</si>
  <si>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</si>
  <si>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</si>
  <si>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</si>
  <si>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</si>
  <si>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</si>
  <si>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</si>
  <si>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</si>
  <si>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</si>
  <si>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</si>
  <si>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</si>
  <si>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</si>
  <si>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</si>
  <si>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</si>
  <si>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</si>
  <si>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</si>
  <si>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</si>
  <si>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</si>
  <si>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</si>
  <si>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</si>
  <si>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</si>
  <si>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</si>
  <si>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</si>
  <si>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</si>
  <si>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</si>
  <si>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</si>
  <si>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</si>
  <si>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</si>
  <si>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</si>
  <si>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</si>
  <si>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</si>
  <si>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</si>
  <si>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</si>
  <si>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</si>
  <si>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</si>
  <si>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</si>
  <si>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</si>
  <si>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</si>
  <si>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</si>
  <si>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</si>
  <si>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</si>
  <si>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</si>
  <si>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</si>
  <si>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</si>
  <si>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</si>
  <si>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</si>
  <si>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</si>
  <si>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</si>
  <si>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</si>
  <si>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</si>
  <si>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</si>
  <si>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</si>
  <si>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</si>
  <si>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</si>
  <si>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</si>
  <si>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</si>
  <si>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</si>
  <si>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</si>
  <si>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</si>
  <si>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</si>
  <si>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</si>
  <si>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</si>
  <si>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</si>
  <si>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</si>
  <si>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</si>
  <si>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</si>
  <si>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</si>
  <si>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</si>
  <si>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</si>
  <si>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</si>
  <si>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</si>
  <si>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</si>
  <si>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</si>
  <si>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</si>
  <si>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</si>
  <si>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</si>
  <si>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</si>
  <si>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</si>
  <si>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</si>
  <si>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</si>
  <si>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</si>
  <si>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</si>
  <si>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</si>
  <si>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</si>
  <si>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</si>
  <si>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</si>
  <si>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</si>
  <si>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</si>
  <si>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</si>
  <si>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</si>
  <si>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</si>
  <si>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</si>
  <si>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</si>
  <si>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</si>
  <si>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</si>
  <si>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</si>
  <si>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</si>
  <si>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</si>
  <si>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</si>
  <si>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</si>
  <si>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</si>
  <si>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</si>
  <si>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</si>
  <si>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</si>
  <si>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</si>
  <si>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</si>
  <si>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</si>
  <si>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</si>
  <si>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</si>
  <si>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</si>
  <si>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</si>
  <si>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</si>
  <si>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</si>
  <si>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</si>
  <si>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</si>
  <si>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</si>
  <si>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</si>
  <si>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</si>
  <si>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</si>
  <si>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</si>
  <si>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</si>
  <si>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</si>
  <si>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</si>
  <si>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</si>
  <si>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</si>
  <si>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</si>
  <si>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</si>
  <si>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</si>
  <si>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</si>
  <si>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</si>
  <si>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</si>
  <si>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</si>
  <si>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</si>
  <si>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</si>
  <si>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</si>
  <si>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</si>
  <si>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</si>
  <si>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</si>
  <si>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</si>
  <si>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</si>
  <si>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</si>
  <si>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</si>
  <si>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</si>
  <si>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</si>
  <si>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</si>
  <si>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</si>
  <si>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</si>
  <si>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</si>
  <si>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</si>
  <si>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</si>
  <si>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</si>
  <si>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</si>
  <si>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</si>
  <si>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</si>
  <si>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</si>
  <si>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</si>
  <si>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</si>
  <si>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</si>
  <si>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</si>
  <si>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</si>
  <si>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</si>
  <si>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</si>
  <si>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</si>
  <si>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</si>
  <si>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</si>
  <si>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</si>
  <si>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</si>
  <si>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</si>
  <si>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</si>
  <si>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</si>
  <si>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</si>
  <si>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</si>
  <si>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</si>
  <si>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</si>
  <si>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</si>
  <si>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</si>
  <si>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</si>
  <si>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</si>
  <si>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</si>
  <si>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</si>
  <si>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</si>
  <si>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</si>
  <si>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</si>
  <si>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</si>
  <si>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</si>
  <si>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</si>
  <si>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</si>
  <si>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</si>
  <si>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</si>
  <si>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</si>
  <si>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</si>
  <si>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</si>
  <si>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</si>
  <si>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</si>
  <si>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</si>
  <si>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</si>
  <si>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</si>
  <si>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</si>
  <si>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</si>
  <si>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</si>
  <si>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</si>
  <si>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</si>
  <si>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</si>
  <si>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</si>
  <si>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</si>
  <si>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</si>
  <si>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</si>
  <si>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</si>
  <si>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</si>
  <si>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</si>
  <si>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</si>
  <si>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</si>
  <si>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</si>
  <si>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</si>
  <si>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</si>
  <si>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</si>
  <si>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</si>
  <si>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</si>
  <si>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</si>
  <si>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</si>
  <si>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</si>
  <si>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</si>
  <si>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</si>
  <si>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</si>
  <si>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</si>
  <si>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</si>
  <si>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</si>
  <si>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</si>
  <si>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</si>
  <si>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</si>
  <si>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</si>
  <si>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</si>
  <si>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</si>
  <si>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</si>
  <si>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</si>
  <si>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</si>
  <si>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</si>
  <si>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</si>
  <si>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</si>
  <si>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</si>
  <si>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</si>
  <si>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</si>
  <si>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</si>
  <si>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</si>
  <si>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</si>
  <si>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</si>
  <si>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</si>
  <si>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</si>
  <si>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</si>
  <si>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</si>
  <si>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</si>
  <si>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</si>
  <si>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</si>
  <si>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</si>
  <si>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</si>
  <si>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</si>
  <si>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</si>
  <si>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</si>
  <si>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</si>
  <si>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</si>
  <si>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</si>
  <si>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</si>
  <si>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</si>
  <si>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</si>
  <si>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</si>
  <si>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</si>
  <si>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</si>
  <si>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</si>
  <si>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</si>
  <si>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</si>
  <si>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</si>
  <si>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</si>
  <si>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</si>
  <si>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</si>
  <si>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</si>
  <si>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</si>
  <si>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</si>
  <si>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</si>
  <si>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</si>
  <si>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</si>
  <si>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</si>
  <si>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</si>
  <si>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</si>
  <si>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</si>
  <si>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</si>
  <si>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</si>
  <si>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</si>
  <si>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</si>
  <si>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</si>
  <si>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</si>
  <si>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</si>
  <si>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</si>
  <si>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</si>
  <si>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</si>
  <si>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</si>
  <si>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</si>
  <si>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</si>
  <si>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</si>
  <si>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</si>
  <si>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</si>
  <si>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</si>
  <si>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</si>
  <si>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</si>
  <si>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</si>
  <si>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</si>
  <si>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</si>
  <si>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</si>
  <si>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</si>
  <si>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</si>
  <si>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</si>
  <si>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</si>
  <si>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</si>
  <si>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</si>
  <si>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</si>
  <si>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</si>
  <si>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</si>
  <si>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</si>
  <si>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</si>
  <si>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</si>
  <si>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</si>
  <si>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</si>
  <si>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</si>
  <si>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</si>
  <si>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</si>
  <si>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</si>
  <si>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</si>
  <si>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</si>
  <si>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</si>
  <si>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</si>
  <si>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</si>
  <si>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</si>
  <si>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</si>
  <si>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</si>
  <si>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</si>
  <si>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</si>
  <si>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</si>
  <si>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</si>
  <si>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</si>
  <si>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</si>
  <si>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</si>
  <si>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</si>
  <si>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</si>
  <si>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</si>
  <si>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</si>
  <si>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</si>
  <si>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</si>
  <si>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</si>
  <si>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</si>
  <si>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</si>
  <si>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</si>
  <si>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</si>
  <si>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</si>
  <si>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</si>
  <si>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</si>
  <si>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</si>
  <si>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</si>
  <si>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</si>
  <si>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</si>
  <si>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</si>
  <si>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</si>
  <si>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</si>
  <si>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</si>
  <si>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</si>
  <si>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</si>
  <si>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</si>
  <si>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</si>
  <si>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</si>
  <si>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</si>
  <si>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</si>
  <si>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</si>
  <si>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</si>
  <si>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</si>
  <si>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</si>
  <si>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</si>
  <si>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</si>
  <si>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</si>
  <si>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</si>
  <si>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</si>
  <si>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</si>
  <si>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</si>
  <si>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</si>
  <si>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</si>
  <si>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</si>
  <si>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</si>
  <si>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</si>
  <si>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</si>
  <si>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</si>
  <si>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</si>
  <si>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</si>
  <si>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</si>
  <si>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</si>
  <si>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</si>
  <si>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</si>
  <si>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</si>
  <si>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</si>
  <si>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</si>
  <si>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</si>
  <si>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</si>
  <si>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</si>
  <si>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</si>
  <si>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</si>
  <si>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</si>
  <si>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</si>
  <si>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</si>
  <si>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</si>
  <si>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</si>
  <si>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</si>
  <si>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</si>
  <si>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</si>
  <si>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</si>
  <si>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</si>
  <si>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</si>
  <si>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</si>
  <si>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</si>
  <si>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</si>
  <si>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</si>
  <si>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</si>
  <si>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</si>
  <si>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</si>
  <si>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</si>
  <si>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</si>
  <si>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</si>
  <si>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</si>
  <si>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</si>
  <si>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</si>
  <si>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</si>
  <si>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</si>
  <si>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</si>
  <si>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</si>
  <si>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</si>
  <si>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</si>
  <si>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</si>
  <si>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</si>
  <si>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</si>
  <si>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</si>
  <si>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</si>
  <si>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</si>
  <si>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</si>
  <si>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</si>
  <si>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</si>
  <si>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</si>
  <si>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</si>
  <si>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</si>
  <si>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</si>
  <si>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</si>
  <si>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</si>
  <si>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</si>
  <si>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</si>
  <si>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</si>
  <si>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</si>
  <si>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</si>
  <si>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</si>
  <si>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</si>
  <si>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</si>
  <si>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</si>
  <si>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</si>
  <si>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</si>
  <si>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</si>
  <si>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</si>
  <si>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</si>
  <si>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</si>
  <si>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</si>
  <si>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</si>
  <si>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</si>
  <si>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</si>
  <si>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</si>
  <si>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</si>
  <si>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</si>
  <si>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</si>
  <si>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</si>
  <si>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</si>
  <si>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</si>
  <si>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</si>
  <si>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</si>
  <si>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</si>
  <si>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</si>
  <si>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</si>
  <si>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</si>
  <si>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</si>
  <si>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</si>
  <si>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</si>
  <si>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</si>
  <si>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</si>
  <si>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</si>
  <si>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</si>
  <si>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</si>
  <si>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</si>
  <si>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</si>
  <si>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</si>
  <si>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</si>
  <si>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</si>
  <si>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</si>
  <si>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</si>
  <si>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</si>
  <si>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</si>
  <si>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</si>
  <si>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</si>
  <si>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</si>
  <si>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</si>
  <si>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</si>
  <si>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</si>
  <si>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</si>
  <si>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</si>
  <si>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</si>
  <si>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</si>
  <si>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</si>
  <si>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</si>
  <si>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</si>
  <si>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</si>
  <si>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</si>
  <si>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</si>
  <si>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</si>
  <si>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</si>
  <si>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</si>
  <si>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</si>
  <si>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</si>
  <si>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</si>
  <si>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</si>
  <si>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</si>
  <si>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</si>
  <si>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</si>
  <si>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</si>
  <si>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</si>
  <si>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</si>
  <si>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</si>
  <si>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</si>
  <si>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</si>
  <si>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</si>
  <si>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</si>
  <si>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</si>
  <si>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</si>
  <si>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</si>
  <si>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</si>
  <si>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</si>
  <si>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</si>
  <si>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</si>
  <si>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</si>
  <si>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</si>
  <si>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</si>
  <si>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</si>
  <si>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</si>
  <si>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</si>
  <si>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</si>
  <si>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</si>
  <si>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</si>
  <si>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</si>
  <si>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</si>
  <si>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</si>
  <si>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</si>
  <si>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</si>
  <si>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</si>
  <si>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</si>
  <si>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</si>
  <si>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</si>
  <si>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</si>
  <si>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</si>
  <si>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</si>
  <si>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</si>
  <si>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</si>
  <si>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</si>
  <si>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</si>
  <si>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</si>
  <si>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</si>
  <si>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</si>
  <si>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</si>
  <si>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</si>
  <si>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</si>
  <si>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</si>
  <si>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</si>
  <si>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</si>
  <si>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</si>
  <si>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</si>
  <si>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</si>
  <si>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</si>
  <si>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</si>
  <si>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</si>
  <si>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</si>
  <si>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</si>
  <si>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</si>
  <si>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</si>
  <si>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</si>
  <si>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</si>
  <si>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</si>
  <si>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</si>
  <si>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</si>
  <si>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</si>
  <si>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</si>
  <si>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</si>
  <si>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</si>
  <si>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</si>
  <si>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</si>
  <si>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</si>
  <si>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</si>
  <si>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</si>
  <si>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</si>
  <si>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</si>
  <si>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</si>
  <si>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</si>
  <si>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</si>
  <si>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</si>
  <si>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</si>
  <si>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</si>
  <si>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</si>
  <si>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</si>
  <si>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</si>
  <si>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</si>
  <si>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</si>
  <si>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</si>
  <si>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</si>
  <si>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</si>
  <si>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</si>
  <si>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</si>
  <si>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</si>
  <si>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</si>
  <si>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</si>
  <si>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</si>
  <si>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</si>
  <si>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</si>
  <si>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</si>
  <si>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</si>
  <si>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</si>
  <si>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</si>
  <si>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</si>
  <si>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</si>
  <si>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</si>
  <si>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</si>
  <si>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</si>
  <si>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</si>
  <si>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</si>
  <si>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</si>
  <si>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</si>
  <si>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</si>
  <si>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</si>
  <si>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</si>
  <si>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</si>
  <si>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</si>
  <si>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</si>
  <si>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</si>
  <si>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</si>
  <si>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</si>
  <si>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</si>
  <si>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</si>
  <si>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</si>
  <si>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</si>
  <si>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</si>
  <si>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</si>
  <si>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</si>
  <si>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</si>
  <si>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</si>
  <si>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</si>
  <si>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</si>
  <si>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</si>
  <si>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</si>
  <si>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</si>
  <si>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</si>
  <si>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</si>
  <si>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</si>
  <si>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</si>
  <si>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</si>
  <si>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</si>
  <si>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</si>
  <si>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</si>
  <si>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</si>
  <si>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</si>
  <si>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</si>
  <si>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</si>
  <si>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</si>
  <si>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</si>
  <si>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</si>
  <si>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</si>
  <si>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</si>
  <si>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</si>
  <si>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</si>
  <si>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</si>
  <si>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</si>
  <si>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</si>
  <si>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</si>
  <si>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</si>
  <si>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</si>
  <si>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</si>
  <si>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</si>
  <si>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</si>
  <si>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</si>
  <si>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</si>
  <si>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</si>
  <si>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</si>
  <si>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</si>
  <si>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</si>
  <si>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</si>
  <si>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</si>
  <si>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</si>
  <si>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</si>
  <si>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</si>
  <si>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</si>
  <si>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</si>
  <si>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</si>
  <si>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</si>
  <si>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</si>
  <si>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</si>
  <si>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</si>
  <si>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</si>
  <si>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</si>
  <si>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</si>
  <si>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</si>
  <si>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</si>
  <si>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</si>
  <si>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</si>
  <si>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</si>
  <si>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</si>
  <si>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</si>
  <si>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</si>
  <si>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</si>
  <si>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</si>
  <si>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</si>
  <si>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</si>
  <si>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</si>
  <si>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</si>
  <si>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</si>
  <si>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</si>
  <si>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</si>
  <si>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</si>
  <si>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</si>
  <si>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</si>
  <si>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</si>
  <si>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</si>
  <si>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</si>
  <si>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</si>
  <si>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</si>
  <si>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</si>
  <si>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</si>
  <si>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</si>
  <si>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</si>
  <si>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</si>
  <si>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</si>
  <si>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</si>
  <si>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</si>
  <si>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</si>
  <si>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</si>
  <si>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</si>
  <si>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</si>
  <si>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</si>
  <si>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</si>
  <si>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</si>
  <si>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</si>
  <si>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</si>
  <si>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</si>
  <si>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</si>
  <si>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</si>
  <si>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</si>
  <si>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</si>
  <si>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</si>
  <si>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</si>
  <si>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</si>
  <si>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</si>
  <si>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</si>
  <si>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</si>
  <si>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</si>
  <si>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</si>
  <si>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</si>
  <si>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</si>
  <si>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</si>
  <si>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</si>
  <si>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</si>
  <si>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</si>
  <si>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</si>
  <si>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</si>
  <si>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</si>
  <si>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</si>
  <si>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</si>
  <si>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</si>
  <si>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</si>
  <si>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</si>
  <si>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</si>
  <si>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</si>
  <si>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</si>
  <si>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</si>
  <si>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</si>
  <si>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</si>
  <si>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</si>
  <si>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</si>
  <si>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</si>
  <si>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</si>
  <si>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</si>
  <si>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</si>
  <si>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</si>
  <si>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</si>
  <si>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</si>
  <si>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</si>
  <si>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</si>
  <si>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</si>
  <si>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</si>
  <si>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</si>
  <si>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</si>
  <si>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</si>
  <si>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</si>
  <si>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</si>
  <si>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</si>
  <si>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</si>
  <si>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</si>
  <si>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</si>
  <si>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</si>
  <si>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</si>
  <si>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</si>
  <si>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</si>
  <si>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</si>
  <si>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</si>
  <si>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</si>
  <si>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</si>
  <si>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</si>
  <si>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</si>
  <si>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</si>
  <si>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</si>
  <si>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</si>
  <si>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</si>
  <si>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</si>
  <si>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</si>
  <si>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</si>
  <si>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</si>
  <si>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</si>
  <si>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</si>
  <si>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</si>
  <si>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</si>
  <si>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</si>
  <si>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</si>
  <si>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</si>
  <si>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</si>
  <si>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</si>
  <si>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</si>
  <si>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</si>
  <si>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</si>
  <si>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</si>
  <si>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</si>
  <si>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</si>
  <si>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</si>
  <si>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</si>
  <si>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</si>
  <si>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</si>
  <si>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</si>
  <si>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</si>
  <si>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</si>
  <si>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</si>
  <si>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</si>
  <si>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</si>
  <si>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</si>
  <si>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</si>
  <si>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</si>
  <si>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</si>
  <si>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</si>
  <si>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</si>
  <si>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</si>
  <si>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</si>
  <si>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</si>
  <si>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</si>
  <si>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</si>
  <si>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</si>
  <si>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</si>
  <si>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</si>
  <si>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</si>
  <si>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</si>
  <si>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</si>
  <si>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</si>
  <si>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</si>
  <si>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</si>
  <si>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</si>
  <si>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</si>
  <si>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</si>
  <si>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</si>
  <si>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</si>
  <si>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</si>
  <si>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</si>
  <si>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</si>
  <si>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</si>
  <si>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</si>
  <si>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</si>
  <si>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</si>
  <si>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</si>
  <si>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</si>
  <si>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</si>
  <si>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</si>
  <si>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</si>
  <si>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</si>
  <si>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</si>
  <si>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</si>
  <si>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</si>
  <si>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</si>
  <si>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</si>
  <si>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</si>
  <si>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</si>
  <si>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</si>
  <si>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</si>
  <si>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</si>
  <si>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</si>
  <si>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</si>
  <si>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</si>
  <si>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</si>
  <si>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</si>
  <si>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</si>
  <si>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</si>
  <si>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</si>
  <si>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</si>
  <si>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</si>
  <si>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</si>
  <si>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</si>
  <si>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</si>
  <si>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</si>
  <si>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</si>
  <si>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</si>
  <si>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</si>
  <si>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</si>
  <si>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</si>
  <si>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</si>
  <si>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</si>
  <si>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</si>
  <si>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</si>
  <si>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</si>
  <si>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</si>
  <si>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</si>
  <si>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</si>
  <si>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</si>
  <si>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</si>
  <si>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</si>
  <si>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</si>
  <si>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</si>
  <si>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</si>
  <si>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</si>
  <si>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</si>
  <si>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</si>
  <si>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</si>
  <si>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</si>
  <si>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</si>
  <si>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</si>
  <si>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</si>
  <si>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</si>
  <si>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</si>
  <si>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</si>
  <si>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</si>
  <si>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</si>
  <si>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</si>
  <si>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</si>
  <si>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</si>
  <si>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</si>
  <si>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</si>
  <si>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</si>
  <si>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</si>
  <si>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</si>
  <si>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</si>
  <si>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</si>
  <si>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</si>
  <si>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</si>
  <si>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</si>
  <si>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</si>
  <si>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</si>
  <si>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</si>
  <si>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</si>
  <si>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</si>
  <si>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</si>
  <si>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</si>
  <si>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</si>
  <si>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</si>
  <si>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</si>
  <si>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</si>
  <si>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</si>
  <si>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</si>
  <si>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</si>
  <si>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</si>
  <si>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</si>
  <si>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</si>
  <si>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</si>
  <si>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</si>
  <si>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</si>
  <si>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</si>
  <si>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</si>
  <si>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</si>
  <si>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</si>
  <si>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</si>
  <si>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</si>
  <si>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</si>
  <si>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</si>
  <si>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</si>
  <si>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</si>
  <si>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</si>
  <si>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</si>
  <si>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</si>
  <si>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</si>
  <si>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</si>
  <si>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</si>
  <si>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</si>
  <si>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</si>
  <si>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</si>
  <si>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</si>
  <si>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</si>
  <si>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</si>
  <si>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</si>
  <si>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</si>
  <si>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</si>
  <si>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</si>
  <si>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</si>
  <si>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</si>
  <si>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</si>
  <si>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</si>
  <si>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</si>
  <si>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</si>
  <si>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</si>
  <si>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</si>
  <si>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</si>
  <si>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</si>
  <si>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</si>
  <si>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</si>
  <si>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</si>
  <si>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</si>
  <si>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</si>
  <si>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</si>
  <si>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</si>
  <si>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</si>
  <si>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</si>
  <si>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</si>
  <si>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</si>
  <si>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</si>
  <si>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</si>
  <si>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</si>
  <si>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</si>
  <si>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</si>
  <si>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</si>
  <si>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</si>
  <si>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</si>
  <si>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</si>
  <si>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</si>
  <si>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</si>
  <si>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</si>
  <si>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</si>
  <si>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</si>
  <si>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</si>
  <si>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</si>
  <si>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</si>
  <si>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</si>
  <si>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</si>
  <si>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</si>
  <si>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</si>
  <si>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</si>
  <si>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</si>
  <si>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</si>
  <si>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</si>
  <si>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</si>
  <si>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</si>
  <si>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</si>
  <si>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</si>
  <si>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</si>
  <si>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</si>
  <si>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</si>
  <si>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</si>
  <si>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</si>
  <si>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</si>
  <si>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</si>
  <si>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</si>
  <si>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</si>
  <si>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</si>
  <si>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</si>
  <si>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</si>
  <si>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</si>
  <si>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</si>
  <si>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</si>
  <si>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</si>
  <si>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</si>
  <si>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</si>
  <si>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</si>
  <si>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</si>
  <si>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</si>
  <si>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</si>
  <si>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</si>
  <si>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</si>
  <si>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</si>
  <si>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</si>
  <si>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</si>
  <si>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</si>
  <si>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</si>
  <si>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</si>
  <si>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</si>
  <si>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</si>
  <si>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</si>
  <si>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</si>
  <si>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</si>
  <si>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</si>
  <si>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</si>
  <si>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</si>
  <si>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</si>
  <si>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</si>
  <si>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</si>
  <si>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</si>
  <si>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</si>
  <si>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</si>
  <si>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</si>
  <si>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</si>
  <si>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</si>
  <si>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</si>
  <si>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</si>
  <si>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</si>
  <si>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</si>
  <si>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</si>
  <si>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</si>
  <si>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</si>
  <si>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</si>
  <si>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</si>
  <si>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</si>
  <si>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</si>
  <si>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</si>
  <si>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</si>
  <si>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</si>
  <si>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</si>
  <si>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</si>
  <si>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</si>
  <si>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</si>
  <si>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</si>
  <si>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</si>
  <si>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</si>
  <si>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</si>
  <si>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</si>
  <si>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</si>
  <si>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</si>
  <si>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</si>
  <si>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</si>
  <si>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</si>
  <si>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</si>
  <si>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</si>
  <si>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</si>
  <si>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</si>
  <si>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</si>
  <si>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</si>
  <si>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</si>
  <si>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</si>
  <si>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</si>
  <si>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</si>
  <si>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</si>
  <si>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</si>
  <si>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</si>
  <si>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</si>
  <si>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</si>
  <si>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</si>
  <si>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</si>
  <si>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</si>
  <si>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</si>
  <si>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</si>
  <si>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</si>
  <si>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</si>
  <si>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</si>
  <si>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</si>
  <si>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</si>
  <si>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</si>
  <si>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</si>
  <si>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</si>
  <si>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</si>
  <si>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</si>
  <si>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</si>
  <si>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</si>
  <si>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</si>
  <si>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</si>
  <si>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</si>
  <si>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</si>
  <si>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</si>
  <si>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</si>
  <si>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</si>
  <si>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</si>
  <si>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</si>
  <si>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</si>
  <si>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</si>
  <si>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</si>
  <si>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</si>
  <si>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</si>
  <si>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</si>
  <si>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</si>
  <si>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</si>
  <si>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</si>
  <si>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</si>
  <si>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</si>
  <si>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</si>
  <si>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</si>
  <si>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</si>
  <si>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</si>
  <si>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</si>
  <si>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</si>
  <si>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</si>
  <si>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</si>
  <si>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</si>
  <si>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</si>
  <si>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</si>
  <si>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</si>
  <si>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</si>
  <si>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</si>
  <si>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</si>
  <si>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</si>
  <si>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</si>
  <si>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</si>
  <si>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</si>
  <si>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</si>
  <si>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</si>
  <si>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</si>
  <si>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</si>
  <si>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</si>
  <si>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</si>
  <si>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</si>
  <si>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</si>
  <si>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</si>
  <si>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</si>
  <si>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</si>
  <si>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</si>
  <si>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</si>
  <si>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</si>
  <si>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</si>
  <si>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</si>
  <si>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</si>
  <si>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</si>
  <si>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</si>
  <si>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</si>
  <si>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</si>
  <si>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</si>
  <si>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</si>
  <si>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</si>
  <si>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</si>
  <si>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</si>
  <si>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</si>
  <si>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</si>
  <si>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</si>
  <si>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</si>
  <si>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</si>
  <si>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</si>
  <si>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</si>
  <si>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</si>
  <si>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</si>
  <si>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</si>
  <si>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</si>
  <si>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</si>
  <si>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</si>
  <si>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</si>
  <si>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</si>
  <si>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</si>
  <si>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</si>
  <si>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</si>
  <si>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</si>
  <si>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</si>
  <si>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</si>
  <si>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</si>
  <si>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</si>
  <si>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</si>
  <si>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</si>
  <si>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</si>
  <si>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</si>
  <si>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</si>
  <si>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</si>
  <si>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</si>
  <si>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</si>
  <si>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</si>
  <si>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</si>
  <si>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</si>
  <si>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</si>
  <si>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</si>
  <si>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</si>
  <si>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</si>
  <si>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</si>
  <si>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</si>
  <si>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</si>
  <si>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</si>
  <si>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</si>
  <si>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</si>
  <si>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</si>
  <si>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</si>
  <si>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</si>
  <si>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</si>
  <si>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</si>
  <si>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</si>
  <si>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</si>
  <si>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</si>
  <si>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</si>
  <si>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</si>
  <si>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</si>
  <si>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</si>
  <si>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</si>
  <si>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</si>
  <si>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</si>
  <si>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</si>
  <si>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</si>
  <si>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</si>
  <si>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</si>
  <si>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</si>
  <si>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</si>
  <si>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</si>
  <si>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</si>
  <si>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</si>
  <si>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</si>
  <si>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</si>
  <si>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</si>
  <si>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</si>
  <si>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</si>
  <si>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</si>
  <si>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</si>
  <si>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</si>
  <si>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</si>
  <si>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</si>
  <si>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</si>
  <si>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</si>
  <si>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</si>
  <si>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</si>
  <si>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</si>
  <si>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</si>
  <si>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</si>
  <si>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</si>
  <si>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</si>
  <si>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</si>
  <si>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</si>
  <si>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</si>
  <si>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</si>
  <si>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</si>
  <si>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</si>
  <si>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</si>
  <si>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</si>
  <si>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</si>
  <si>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</si>
  <si>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</si>
  <si>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</si>
  <si>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</si>
  <si>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</si>
  <si>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</si>
  <si>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</si>
  <si>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</si>
  <si>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</si>
  <si>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</si>
  <si>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</si>
  <si>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</si>
  <si>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</si>
  <si>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</si>
  <si>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</si>
  <si>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</si>
  <si>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</si>
  <si>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</si>
  <si>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</si>
  <si>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</si>
  <si>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</si>
  <si>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</si>
  <si>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</si>
  <si>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</si>
  <si>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</si>
  <si>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</si>
  <si>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</si>
  <si>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</si>
  <si>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</si>
  <si>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</si>
  <si>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</si>
  <si>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</si>
  <si>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</si>
  <si>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</si>
  <si>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</si>
  <si>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</si>
  <si>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</si>
  <si>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</si>
  <si>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</si>
  <si>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</si>
  <si>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</si>
  <si>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</si>
  <si>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</si>
  <si>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</si>
  <si>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</si>
  <si>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</si>
  <si>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</si>
  <si>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</si>
  <si>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</si>
  <si>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</si>
  <si>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</si>
  <si>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</si>
  <si>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</si>
  <si>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</si>
  <si>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</si>
  <si>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</si>
  <si>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</si>
  <si>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</si>
  <si>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</si>
  <si>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</si>
  <si>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</si>
  <si>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</si>
  <si>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</si>
  <si>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</si>
  <si>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</si>
  <si>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</si>
  <si>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</si>
  <si>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</si>
  <si>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</si>
  <si>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</si>
  <si>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</si>
  <si>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</si>
  <si>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</si>
  <si>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</si>
  <si>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</si>
  <si>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</si>
  <si>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</si>
  <si>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</si>
  <si>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</si>
  <si>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</si>
  <si>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</si>
  <si>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</si>
  <si>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</si>
  <si>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</si>
  <si>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</si>
  <si>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</si>
  <si>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</si>
  <si>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</si>
  <si>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</si>
  <si>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</si>
  <si>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</si>
  <si>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</si>
  <si>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</si>
  <si>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</si>
  <si>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</si>
  <si>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</si>
  <si>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</si>
  <si>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</si>
  <si>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</si>
  <si>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</si>
  <si>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</si>
  <si>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</si>
  <si>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</si>
  <si>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</si>
  <si>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</si>
  <si>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</si>
  <si>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</si>
  <si>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</si>
  <si>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</si>
  <si>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</si>
  <si>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</si>
  <si>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</si>
  <si>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</si>
  <si>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</si>
  <si>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</si>
  <si>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</si>
  <si>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</si>
  <si>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</si>
  <si>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</si>
  <si>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</si>
  <si>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</si>
  <si>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</si>
  <si>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</si>
  <si>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</si>
  <si>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</si>
  <si>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</si>
  <si>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</si>
  <si>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</si>
  <si>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</si>
  <si>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</si>
  <si>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</si>
  <si>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</si>
  <si>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</si>
  <si>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</si>
  <si>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</si>
  <si>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</si>
  <si>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</si>
  <si>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</si>
  <si>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</si>
  <si>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</si>
  <si>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</si>
  <si>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</si>
  <si>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</si>
  <si>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</si>
  <si>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</si>
  <si>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</si>
  <si>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</si>
  <si>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</si>
  <si>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</si>
  <si>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</si>
  <si>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</si>
  <si>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</si>
  <si>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</si>
  <si>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</si>
  <si>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</si>
  <si>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</si>
  <si>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</si>
  <si>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</si>
  <si>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</si>
  <si>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</si>
  <si>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</si>
  <si>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</si>
  <si>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</si>
  <si>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</si>
  <si>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</si>
  <si>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</si>
  <si>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</si>
  <si>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</si>
  <si>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</si>
  <si>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</si>
  <si>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</si>
  <si>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</si>
  <si>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</si>
  <si>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</si>
  <si>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</si>
  <si>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</si>
  <si>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</si>
  <si>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</si>
  <si>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</si>
  <si>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</si>
  <si>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</si>
  <si>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</si>
  <si>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</si>
  <si>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</si>
  <si>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</si>
  <si>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</si>
  <si>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</si>
  <si>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</si>
  <si>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</si>
  <si>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</si>
  <si>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</si>
  <si>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</si>
  <si>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</si>
  <si>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</si>
  <si>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</si>
  <si>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</si>
  <si>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</si>
  <si>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</si>
  <si>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</si>
  <si>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</si>
  <si>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</si>
  <si>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</si>
  <si>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</si>
  <si>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</si>
  <si>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</si>
  <si>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</si>
  <si>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</si>
  <si>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</si>
  <si>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</si>
  <si>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</si>
  <si>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</si>
  <si>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</si>
  <si>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</si>
  <si>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</si>
  <si>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</si>
  <si>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</si>
  <si>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</si>
  <si>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</si>
  <si>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</si>
  <si>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</si>
  <si>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</si>
  <si>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</si>
  <si>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</si>
  <si>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</si>
  <si>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</si>
  <si>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</si>
  <si>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</si>
  <si>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</si>
  <si>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</si>
  <si>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</si>
  <si>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</si>
  <si>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</si>
  <si>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</si>
  <si>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</si>
  <si>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</si>
  <si>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</si>
  <si>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</si>
  <si>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</si>
  <si>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</si>
  <si>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</si>
  <si>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</si>
  <si>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</si>
  <si>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</si>
  <si>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</si>
  <si>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</si>
  <si>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</si>
  <si>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</si>
  <si>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</si>
  <si>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</si>
  <si>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</si>
  <si>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</si>
  <si>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</si>
  <si>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</si>
  <si>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</si>
  <si>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</si>
  <si>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</si>
  <si>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</si>
  <si>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</si>
  <si>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</si>
  <si>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</si>
  <si>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</si>
  <si>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</si>
  <si>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</si>
  <si>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</si>
  <si>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</si>
  <si>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</si>
  <si>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</si>
  <si>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</si>
  <si>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</si>
  <si>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</si>
  <si>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</si>
  <si>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</si>
  <si>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</si>
  <si>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</si>
  <si>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</si>
  <si>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</si>
  <si>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</si>
  <si>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</si>
  <si>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</si>
  <si>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</si>
  <si>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</si>
  <si>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</si>
  <si>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</si>
  <si>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</si>
  <si>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</si>
  <si>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</si>
  <si>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</si>
  <si>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</si>
  <si>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</si>
  <si>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</si>
  <si>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</si>
  <si>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</si>
  <si>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</si>
  <si>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</si>
  <si>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</si>
  <si>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</si>
  <si>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</si>
  <si>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</si>
  <si>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</si>
  <si>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</si>
  <si>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</si>
  <si>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</si>
  <si>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</si>
  <si>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</si>
  <si>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</si>
  <si>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</si>
  <si>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</si>
  <si>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</si>
  <si>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</si>
  <si>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</si>
  <si>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</si>
  <si>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</si>
  <si>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</si>
  <si>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</si>
  <si>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</si>
  <si>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</si>
  <si>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</si>
  <si>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</si>
  <si>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</si>
  <si>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</si>
  <si>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</si>
  <si>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</si>
  <si>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</si>
  <si>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</si>
  <si>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</si>
  <si>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</si>
  <si>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</si>
  <si>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</si>
  <si>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</si>
  <si>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</si>
  <si>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</si>
  <si>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</si>
  <si>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</si>
  <si>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</si>
  <si>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</si>
  <si>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</si>
  <si>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</si>
  <si>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</si>
  <si>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</si>
  <si>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</si>
  <si>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</si>
  <si>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</si>
  <si>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</si>
  <si>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</si>
  <si>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</si>
  <si>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</si>
  <si>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</si>
  <si>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</si>
  <si>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</si>
  <si>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</si>
  <si>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</si>
  <si>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</si>
  <si>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</si>
  <si>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</si>
  <si>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</si>
  <si>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</si>
  <si>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</si>
  <si>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</si>
  <si>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</si>
  <si>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</si>
  <si>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</si>
  <si>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</si>
  <si>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</si>
  <si>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</si>
  <si>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</si>
  <si>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</si>
  <si>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</si>
  <si>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</si>
  <si>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</si>
  <si>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</si>
  <si>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</si>
  <si>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</si>
  <si>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</si>
  <si>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</si>
  <si>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</si>
  <si>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</si>
  <si>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</si>
  <si>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</si>
  <si>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</si>
  <si>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</si>
  <si>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</si>
  <si>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</si>
  <si>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</si>
  <si>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</si>
  <si>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</si>
  <si>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</si>
  <si>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</si>
  <si>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</si>
  <si>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</si>
  <si>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</si>
  <si>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</si>
  <si>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</si>
  <si>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</si>
  <si>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</si>
  <si>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</si>
  <si>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</si>
  <si>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</si>
  <si>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</si>
  <si>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</si>
  <si>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</si>
  <si>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</si>
  <si>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</si>
  <si>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</si>
  <si>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</si>
  <si>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</si>
  <si>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</si>
  <si>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</si>
  <si>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</si>
  <si>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</si>
  <si>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</si>
  <si>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</si>
  <si>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</si>
  <si>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</si>
  <si>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</si>
  <si>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</si>
  <si>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</si>
  <si>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</si>
  <si>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</si>
  <si>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</si>
  <si>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</si>
  <si>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</si>
  <si>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</si>
  <si>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</si>
  <si>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</si>
  <si>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</si>
  <si>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</si>
  <si>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</si>
  <si>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</si>
  <si>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</si>
  <si>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</si>
  <si>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</si>
  <si>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</si>
  <si>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</si>
  <si>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</si>
  <si>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</si>
  <si>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</si>
  <si>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</si>
  <si>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</si>
  <si>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</si>
  <si>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</si>
  <si>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</si>
  <si>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</si>
  <si>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</si>
  <si>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</si>
  <si>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</si>
  <si>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</si>
  <si>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</si>
  <si>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</si>
  <si>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</si>
  <si>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</si>
  <si>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</si>
  <si>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</si>
  <si>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</si>
  <si>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</si>
  <si>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</si>
  <si>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</si>
  <si>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</si>
  <si>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</si>
  <si>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</si>
  <si>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</si>
  <si>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</si>
  <si>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</si>
  <si>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</si>
  <si>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</si>
  <si>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</si>
  <si>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</si>
  <si>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</si>
  <si>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</si>
  <si>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</si>
  <si>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</si>
  <si>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</si>
  <si>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</si>
  <si>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</si>
  <si>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</si>
  <si>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</si>
  <si>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</si>
  <si>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</si>
  <si>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</si>
  <si>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</si>
  <si>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</si>
  <si>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</si>
  <si>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</si>
  <si>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</si>
  <si>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</si>
  <si>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</si>
  <si>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</si>
  <si>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</si>
  <si>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</si>
  <si>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</si>
  <si>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</si>
  <si>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</si>
  <si>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</si>
  <si>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</si>
  <si>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</si>
  <si>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</si>
  <si>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</si>
  <si>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</si>
  <si>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</si>
  <si>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</si>
  <si>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</si>
  <si>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</si>
  <si>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</si>
  <si>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</si>
  <si>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</si>
  <si>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</si>
  <si>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</si>
  <si>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</si>
  <si>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</si>
  <si>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</si>
  <si>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</si>
  <si>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</si>
  <si>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</si>
  <si>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</si>
  <si>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</si>
  <si>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</si>
  <si>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</si>
  <si>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</si>
  <si>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</si>
  <si>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</si>
  <si>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</si>
  <si>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</si>
  <si>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</si>
  <si>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</si>
  <si>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</si>
  <si>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</si>
  <si>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</si>
  <si>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</si>
  <si>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</si>
  <si>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</si>
  <si>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</si>
  <si>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</si>
  <si>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</si>
  <si>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</si>
  <si>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</si>
  <si>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</si>
  <si>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</si>
  <si>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</si>
  <si>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</si>
  <si>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</si>
  <si>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</si>
  <si>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</si>
  <si>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</si>
  <si>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</si>
  <si>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</si>
  <si>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</si>
  <si>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</si>
  <si>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</si>
  <si>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</si>
  <si>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</si>
  <si>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</si>
  <si>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</si>
  <si>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</si>
  <si>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</si>
  <si>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</si>
  <si>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</si>
  <si>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</si>
  <si>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</si>
  <si>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</si>
  <si>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</si>
  <si>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</si>
  <si>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</si>
  <si>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</si>
  <si>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</si>
  <si>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</si>
  <si>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</si>
  <si>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</si>
  <si>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</si>
  <si>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</si>
  <si>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</si>
  <si>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</si>
  <si>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</si>
  <si>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</si>
  <si>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</si>
  <si>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</si>
  <si>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</si>
  <si>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</si>
  <si>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</si>
  <si>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</si>
  <si>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</si>
  <si>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</si>
  <si>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</si>
  <si>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</si>
  <si>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</si>
  <si>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</si>
  <si>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</si>
  <si>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</si>
  <si>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</si>
  <si>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</si>
  <si>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</si>
  <si>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</si>
  <si>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</si>
  <si>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</si>
  <si>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</si>
  <si>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</si>
  <si>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</si>
  <si>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</si>
  <si>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</si>
  <si>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</si>
  <si>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</si>
  <si>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</si>
  <si>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</si>
  <si>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</si>
  <si>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</si>
  <si>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</si>
  <si>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</si>
  <si>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</si>
  <si>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</si>
  <si>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</si>
  <si>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</si>
  <si>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</si>
  <si>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</si>
  <si>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</si>
  <si>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</si>
  <si>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</si>
  <si>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</si>
  <si>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</si>
  <si>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</si>
  <si>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</si>
  <si>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</si>
  <si>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</si>
  <si>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</si>
  <si>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</si>
  <si>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</si>
  <si>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</si>
  <si>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</si>
  <si>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</si>
  <si>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</si>
  <si>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</si>
  <si>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</si>
  <si>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</si>
  <si>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</si>
  <si>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</si>
  <si>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</si>
  <si>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</si>
  <si>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</si>
  <si>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</si>
  <si>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</si>
  <si>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</si>
  <si>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</si>
  <si>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</si>
  <si>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</si>
  <si>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</si>
  <si>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</si>
  <si>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</si>
  <si>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</si>
  <si>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</si>
  <si>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</si>
  <si>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</si>
  <si>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</si>
  <si>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</si>
  <si>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</si>
  <si>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</si>
  <si>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</si>
  <si>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</si>
  <si>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</si>
  <si>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</si>
  <si>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</si>
  <si>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</si>
  <si>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</si>
  <si>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</si>
  <si>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</si>
  <si>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</si>
  <si>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</si>
  <si>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</si>
  <si>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</si>
  <si>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</si>
  <si>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</si>
  <si>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</si>
  <si>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</si>
  <si>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</si>
  <si>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</si>
  <si>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</si>
  <si>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</si>
  <si>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</si>
  <si>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</si>
  <si>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</si>
  <si>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</si>
  <si>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</si>
  <si>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</si>
  <si>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</si>
  <si>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</si>
  <si>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</si>
  <si>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</si>
  <si>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</si>
  <si>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</si>
  <si>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</si>
  <si>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</si>
  <si>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</si>
  <si>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</si>
  <si>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</si>
  <si>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</si>
  <si>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</si>
  <si>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</si>
  <si>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</si>
  <si>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</si>
  <si>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</si>
  <si>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</si>
  <si>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</si>
  <si>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</si>
  <si>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</si>
  <si>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</si>
  <si>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</si>
  <si>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</si>
  <si>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</si>
  <si>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</si>
  <si>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</si>
  <si>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</si>
  <si>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</si>
  <si>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</si>
  <si>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</si>
  <si>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</si>
  <si>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</si>
  <si>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</si>
  <si>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</si>
  <si>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</si>
  <si>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</si>
  <si>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</si>
  <si>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</si>
  <si>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</si>
  <si>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</si>
  <si>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</si>
  <si>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</si>
  <si>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</si>
  <si>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</si>
  <si>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</si>
  <si>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</si>
  <si>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</si>
  <si>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</si>
  <si>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</si>
  <si>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</si>
  <si>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</si>
  <si>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</si>
  <si>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</si>
  <si>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</si>
  <si>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</si>
  <si>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</si>
  <si>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</si>
  <si>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</si>
  <si>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</si>
  <si>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</si>
  <si>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</si>
  <si>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</si>
  <si>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</si>
  <si>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</si>
  <si>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</si>
  <si>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</si>
  <si>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</si>
  <si>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</si>
  <si>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</si>
  <si>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</si>
  <si>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</si>
  <si>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</si>
  <si>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</si>
  <si>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</si>
  <si>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</si>
  <si>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</si>
  <si>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</si>
  <si>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</si>
  <si>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</si>
  <si>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</si>
  <si>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</si>
  <si>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</si>
  <si>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</si>
  <si>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</si>
  <si>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</si>
  <si>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</si>
  <si>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</si>
  <si>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</si>
  <si>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</si>
  <si>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</si>
  <si>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</si>
  <si>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</si>
  <si>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</si>
  <si>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</si>
  <si>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</si>
  <si>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</si>
  <si>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</si>
  <si>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</si>
  <si>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</si>
  <si>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</si>
  <si>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</si>
  <si>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</si>
  <si>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</si>
  <si>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</si>
  <si>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</si>
  <si>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</si>
  <si>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</si>
  <si>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</si>
  <si>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</si>
  <si>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</si>
  <si>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</si>
  <si>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</si>
  <si>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</si>
  <si>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</si>
  <si>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</si>
  <si>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</si>
  <si>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</si>
  <si>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</si>
  <si>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</si>
  <si>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</si>
  <si>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</si>
  <si>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</si>
  <si>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</si>
  <si>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</si>
  <si>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</si>
  <si>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</si>
  <si>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</si>
  <si>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</si>
  <si>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</si>
  <si>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</si>
  <si>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</si>
  <si>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</si>
  <si>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</si>
  <si>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</si>
  <si>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</si>
  <si>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</si>
  <si>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</si>
  <si>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</si>
  <si>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</si>
  <si>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</si>
  <si>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</si>
  <si>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</si>
  <si>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</si>
  <si>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</si>
  <si>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</si>
  <si>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</si>
  <si>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</si>
  <si>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</si>
  <si>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</si>
  <si>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</si>
  <si>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</si>
  <si>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</si>
  <si>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</si>
  <si>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</si>
  <si>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</si>
  <si>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</si>
  <si>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</si>
  <si>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</si>
  <si>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</si>
  <si>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</si>
  <si>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</si>
  <si>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</si>
  <si>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</si>
  <si>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</si>
  <si>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</si>
  <si>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</si>
  <si>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</si>
  <si>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</si>
  <si>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</si>
  <si>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</si>
  <si>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</si>
  <si>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</si>
  <si>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</si>
  <si>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</si>
  <si>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</si>
  <si>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</si>
  <si>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</si>
  <si>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</si>
  <si>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</si>
  <si>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</si>
  <si>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</si>
  <si>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</si>
  <si>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</si>
  <si>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</si>
  <si>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</si>
  <si>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</si>
  <si>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</si>
  <si>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</si>
  <si>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</si>
  <si>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</si>
  <si>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</si>
  <si>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</si>
  <si>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</si>
  <si>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</si>
  <si>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</si>
  <si>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</si>
  <si>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</si>
  <si>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</si>
  <si>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</si>
  <si>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</si>
  <si>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</si>
  <si>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</si>
  <si>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</si>
  <si>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</si>
  <si>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</si>
  <si>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</si>
  <si>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</si>
  <si>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</si>
  <si>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</si>
  <si>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</si>
  <si>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</si>
  <si>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</si>
  <si>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</si>
  <si>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</si>
  <si>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</si>
  <si>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</si>
  <si>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</si>
  <si>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</si>
  <si>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</si>
  <si>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</si>
  <si>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</si>
  <si>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</si>
  <si>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</si>
  <si>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</si>
  <si>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</si>
  <si>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</si>
  <si>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</si>
  <si>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</si>
  <si>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</si>
  <si>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</si>
  <si>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</si>
  <si>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</si>
  <si>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</si>
  <si>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</si>
  <si>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</si>
  <si>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</si>
  <si>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</si>
  <si>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</si>
  <si>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</si>
  <si>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</si>
  <si>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</si>
  <si>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</si>
  <si>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</si>
  <si>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</si>
  <si>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</si>
  <si>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</si>
  <si>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</si>
  <si>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</si>
  <si>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</si>
  <si>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</si>
  <si>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</si>
  <si>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</si>
  <si>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</si>
  <si>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</si>
  <si>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</si>
  <si>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</si>
  <si>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</si>
  <si>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</si>
  <si>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</si>
  <si>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</si>
  <si>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</si>
  <si>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</si>
  <si>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</si>
  <si>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</si>
  <si>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</si>
  <si>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</si>
  <si>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</si>
  <si>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</si>
  <si>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</si>
  <si>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</si>
  <si>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</si>
  <si>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</si>
  <si>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</si>
  <si>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</si>
  <si>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</si>
  <si>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</si>
  <si>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</si>
  <si>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</si>
  <si>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</si>
  <si>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</si>
  <si>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</si>
  <si>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</si>
  <si>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</si>
  <si>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</si>
  <si>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</si>
  <si>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</si>
  <si>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</si>
  <si>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</si>
  <si>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</si>
  <si>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</si>
  <si>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</si>
  <si>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</si>
  <si>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</si>
  <si>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</si>
  <si>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</si>
  <si>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</si>
  <si>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</si>
  <si>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</si>
  <si>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</si>
  <si>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</si>
  <si>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</si>
  <si>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</si>
  <si>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</si>
  <si>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</si>
  <si>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</si>
  <si>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</si>
  <si>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</si>
  <si>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</si>
  <si>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</si>
  <si>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</si>
  <si>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</si>
  <si>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</si>
  <si>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</si>
  <si>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</si>
  <si>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</si>
  <si>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</si>
  <si>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</si>
  <si>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</si>
  <si>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</si>
  <si>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</si>
  <si>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</si>
  <si>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</si>
  <si>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</si>
  <si>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</si>
  <si>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</si>
  <si>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</si>
  <si>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</si>
  <si>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</si>
  <si>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</si>
  <si>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</si>
  <si>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</si>
  <si>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</si>
  <si>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</si>
  <si>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</si>
  <si>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</si>
  <si>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</si>
  <si>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</si>
  <si>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</si>
  <si>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</si>
  <si>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</si>
  <si>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</si>
  <si>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</si>
  <si>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</si>
  <si>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</si>
  <si>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</si>
  <si>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</si>
  <si>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</si>
  <si>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</si>
  <si>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</si>
  <si>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</si>
  <si>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</si>
  <si>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</si>
  <si>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</si>
  <si>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</si>
  <si>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</si>
  <si>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</si>
  <si>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</si>
  <si>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</si>
  <si>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</si>
  <si>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</si>
  <si>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</si>
  <si>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</si>
  <si>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</si>
  <si>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</si>
  <si>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</si>
  <si>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</si>
  <si>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</si>
  <si>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</si>
  <si>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</si>
  <si>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</si>
  <si>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</si>
  <si>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</si>
  <si>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</si>
  <si>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</si>
  <si>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</si>
  <si>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</si>
  <si>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</si>
  <si>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</si>
  <si>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</si>
  <si>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</si>
  <si>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</si>
  <si>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</si>
  <si>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</si>
  <si>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</si>
  <si>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</si>
  <si>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</si>
  <si>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</si>
  <si>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</si>
  <si>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</si>
  <si>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</si>
  <si>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</si>
  <si>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</si>
  <si>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</si>
  <si>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</si>
  <si>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</si>
  <si>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</si>
  <si>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</si>
  <si>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</si>
  <si>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</si>
  <si>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</si>
  <si>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</si>
  <si>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</si>
  <si>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</si>
  <si>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</si>
  <si>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</si>
  <si>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</si>
  <si>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</si>
  <si>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</si>
  <si>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</si>
  <si>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</si>
  <si>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</si>
  <si>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</si>
  <si>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</si>
  <si>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</si>
  <si>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</si>
  <si>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</si>
  <si>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</si>
  <si>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</si>
  <si>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</si>
  <si>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</si>
  <si>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</si>
  <si>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</si>
  <si>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</si>
  <si>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</si>
  <si>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</si>
  <si>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</si>
  <si>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</si>
  <si>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</si>
  <si>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</si>
  <si>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</si>
  <si>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</si>
  <si>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</si>
  <si>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</si>
  <si>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</si>
  <si>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</si>
  <si>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</si>
  <si>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</si>
  <si>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</si>
  <si>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</si>
  <si>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</si>
  <si>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</si>
  <si>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</si>
  <si>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</si>
  <si>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</si>
  <si>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</si>
  <si>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</si>
  <si>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</si>
  <si>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</si>
  <si>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</si>
  <si>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</si>
  <si>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</si>
  <si>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</si>
  <si>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</si>
  <si>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</si>
  <si>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</si>
  <si>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</si>
  <si>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</si>
  <si>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</si>
  <si>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</si>
  <si>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</si>
  <si>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</si>
  <si>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</si>
  <si>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</si>
  <si>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</si>
  <si>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</si>
  <si>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</si>
  <si>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</si>
  <si>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</si>
  <si>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</si>
  <si>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</si>
  <si>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</si>
  <si>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</si>
  <si>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</si>
  <si>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</si>
  <si>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</si>
  <si>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</si>
  <si>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</si>
  <si>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</si>
  <si>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</si>
  <si>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</si>
  <si>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</si>
  <si>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</si>
  <si>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</si>
  <si>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</si>
  <si>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</si>
  <si>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</si>
  <si>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</si>
  <si>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</si>
  <si>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</si>
  <si>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</si>
  <si>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</si>
  <si>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</si>
  <si>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</si>
  <si>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</si>
  <si>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</si>
  <si>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</si>
  <si>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</si>
  <si>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</si>
  <si>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</si>
  <si>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</si>
  <si>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</si>
  <si>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</si>
  <si>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</si>
  <si>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</si>
  <si>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</si>
  <si>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</si>
  <si>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</si>
  <si>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</si>
  <si>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</si>
  <si>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</si>
  <si>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</si>
  <si>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</si>
  <si>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</si>
  <si>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</si>
  <si>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</si>
  <si>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</si>
  <si>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</si>
  <si>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</si>
  <si>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</si>
  <si>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</si>
  <si>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</si>
  <si>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</si>
  <si>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</si>
  <si>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</si>
  <si>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</si>
  <si>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</si>
  <si>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</si>
  <si>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</si>
  <si>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</si>
  <si>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</si>
  <si>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</si>
  <si>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</si>
  <si>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</si>
  <si>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</si>
  <si>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</si>
  <si>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</si>
  <si>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</si>
  <si>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</si>
  <si>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</si>
  <si>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</si>
  <si>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</si>
  <si>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</si>
  <si>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</si>
  <si>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</si>
  <si>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</si>
  <si>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</si>
  <si>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</si>
  <si>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</si>
  <si>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</si>
  <si>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</si>
  <si>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</si>
  <si>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</si>
  <si>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</si>
  <si>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</si>
  <si>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</si>
  <si>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</si>
  <si>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</si>
  <si>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</si>
  <si>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</si>
  <si>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</si>
  <si>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</si>
  <si>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</si>
  <si>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</si>
  <si>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</si>
  <si>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</si>
  <si>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</si>
  <si>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</si>
  <si>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</si>
  <si>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</si>
  <si>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</si>
  <si>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</si>
  <si>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</si>
  <si>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</si>
  <si>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</si>
  <si>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</si>
  <si>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</si>
  <si>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</si>
  <si>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</si>
  <si>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</si>
  <si>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</si>
  <si>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</si>
  <si>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</si>
  <si>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</si>
  <si>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</si>
  <si>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</si>
  <si>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</si>
  <si>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</si>
  <si>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</si>
  <si>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</si>
  <si>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</si>
  <si>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</si>
  <si>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</si>
  <si>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</si>
  <si>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</si>
  <si>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</si>
  <si>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</si>
  <si>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</si>
  <si>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</si>
  <si>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</si>
  <si>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</si>
  <si>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</si>
  <si>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</si>
  <si>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</si>
  <si>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</si>
  <si>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</si>
  <si>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</si>
  <si>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</si>
  <si>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</si>
  <si>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</si>
  <si>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</si>
  <si>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</si>
  <si>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</si>
  <si>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</si>
  <si>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</si>
  <si>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</si>
  <si>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</si>
  <si>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</si>
  <si>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</si>
  <si>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</si>
  <si>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</si>
  <si>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</si>
  <si>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</si>
  <si>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</si>
  <si>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</si>
  <si>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</si>
  <si>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</si>
  <si>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</si>
  <si>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</si>
  <si>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</si>
  <si>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</si>
  <si>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</si>
  <si>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</si>
  <si>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</si>
  <si>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</si>
  <si>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</si>
  <si>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</si>
  <si>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</si>
  <si>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</si>
  <si>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</si>
  <si>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</si>
  <si>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</si>
  <si>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</si>
  <si>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</si>
  <si>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</si>
  <si>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</si>
  <si>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</si>
  <si>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</si>
  <si>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</si>
  <si>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</si>
  <si>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</si>
  <si>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</si>
  <si>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</si>
  <si>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</si>
  <si>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</si>
  <si>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</si>
  <si>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</si>
  <si>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</si>
  <si>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</si>
  <si>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</si>
  <si>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</si>
  <si>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</si>
  <si>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</si>
  <si>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</si>
  <si>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</si>
  <si>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</si>
  <si>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</si>
  <si>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</si>
  <si>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</si>
  <si>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</si>
  <si>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</si>
  <si>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</si>
  <si>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</si>
  <si>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</si>
  <si>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</si>
  <si>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</si>
  <si>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</si>
  <si>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</si>
  <si>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</si>
  <si>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</si>
  <si>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</si>
  <si>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</si>
  <si>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</si>
  <si>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</si>
  <si>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</si>
  <si>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</si>
  <si>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</si>
  <si>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</si>
  <si>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</si>
  <si>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</si>
  <si>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</si>
  <si>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</si>
  <si>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</si>
  <si>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</si>
  <si>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</si>
  <si>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</si>
  <si>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</si>
  <si>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</si>
  <si>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</si>
  <si>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</si>
  <si>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</si>
  <si>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</si>
  <si>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</si>
  <si>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</si>
  <si>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</si>
  <si>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</si>
  <si>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</si>
  <si>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</si>
  <si>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</si>
  <si>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</si>
  <si>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</si>
  <si>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</si>
  <si>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</si>
  <si>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</si>
  <si>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</si>
  <si>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</si>
  <si>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</si>
  <si>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</si>
  <si>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</si>
  <si>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</si>
  <si>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</si>
  <si>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</si>
  <si>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</si>
  <si>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</si>
  <si>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</si>
  <si>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</si>
  <si>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</si>
  <si>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</si>
  <si>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</si>
  <si>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</si>
  <si>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</si>
  <si>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</si>
  <si>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</si>
  <si>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</si>
  <si>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</si>
  <si>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</si>
  <si>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</si>
  <si>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</si>
  <si>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</si>
  <si>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</si>
  <si>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</si>
  <si>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</si>
  <si>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</si>
  <si>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</si>
  <si>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</si>
  <si>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</si>
  <si>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</si>
  <si>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</si>
  <si>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</si>
  <si>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</si>
  <si>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</si>
  <si>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</si>
  <si>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</si>
  <si>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</si>
  <si>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</si>
  <si>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</si>
  <si>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</si>
  <si>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</si>
  <si>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</si>
  <si>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</si>
  <si>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</si>
  <si>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</si>
  <si>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</si>
  <si>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</si>
  <si>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</si>
  <si>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</si>
  <si>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</si>
  <si>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</si>
  <si>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</si>
  <si>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</si>
  <si>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</si>
  <si>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</si>
  <si>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</si>
  <si>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</si>
  <si>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</si>
  <si>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</si>
  <si>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</si>
  <si>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</si>
  <si>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</si>
  <si>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</si>
  <si>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</si>
  <si>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</si>
  <si>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</si>
  <si>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</si>
  <si>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</si>
  <si>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</si>
  <si>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</si>
  <si>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</si>
  <si>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</si>
  <si>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</si>
  <si>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</si>
  <si>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</si>
  <si>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</si>
  <si>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</si>
  <si>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</si>
  <si>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</si>
  <si>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</si>
  <si>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</si>
  <si>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</si>
  <si>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</si>
  <si>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</si>
  <si>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</si>
  <si>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</si>
  <si>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</si>
  <si>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</si>
  <si>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</si>
  <si>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</si>
  <si>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</si>
  <si>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</si>
  <si>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</si>
  <si>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</si>
  <si>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</si>
  <si>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</si>
  <si>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</si>
  <si>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</si>
  <si>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</si>
  <si>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</si>
  <si>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</si>
  <si>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</si>
  <si>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</si>
  <si>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</si>
  <si>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</si>
  <si>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</si>
  <si>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</si>
  <si>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</si>
  <si>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</si>
  <si>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</si>
  <si>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</si>
  <si>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</si>
  <si>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</si>
  <si>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</si>
  <si>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</si>
  <si>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</si>
  <si>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</si>
  <si>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</si>
  <si>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</si>
  <si>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</si>
  <si>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</si>
  <si>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</si>
  <si>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</si>
  <si>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</si>
  <si>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</si>
  <si>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</si>
  <si>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</si>
  <si>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</si>
  <si>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</si>
  <si>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</si>
  <si>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</si>
  <si>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</si>
  <si>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</si>
  <si>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</si>
  <si>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</si>
  <si>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</si>
  <si>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</si>
  <si>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</si>
  <si>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</si>
  <si>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</si>
  <si>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</si>
  <si>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</si>
  <si>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</si>
  <si>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</si>
  <si>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</si>
  <si>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</si>
  <si>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</si>
  <si>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</si>
  <si>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</si>
  <si>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</si>
  <si>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</si>
  <si>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</si>
  <si>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</si>
  <si>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</si>
  <si>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</si>
  <si>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</si>
  <si>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</si>
  <si>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</si>
  <si>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</si>
  <si>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</si>
  <si>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</si>
  <si>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</si>
  <si>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</si>
  <si>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</si>
  <si>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</si>
  <si>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</si>
  <si>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</si>
  <si>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</si>
  <si>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</si>
  <si>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</si>
  <si>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</si>
  <si>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</si>
  <si>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</si>
  <si>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</si>
  <si>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</si>
  <si>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</si>
  <si>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</si>
  <si>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</si>
  <si>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</si>
  <si>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</si>
  <si>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</si>
  <si>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</si>
  <si>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</si>
  <si>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</si>
  <si>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</si>
  <si>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</si>
  <si>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</si>
  <si>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</si>
  <si>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</si>
  <si>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</si>
  <si>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</si>
  <si>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</si>
  <si>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</si>
  <si>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</si>
  <si>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</si>
  <si>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</si>
  <si>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</si>
  <si>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</si>
  <si>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</si>
  <si>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</si>
  <si>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</si>
  <si>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</si>
  <si>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</si>
  <si>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</si>
  <si>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</si>
  <si>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</si>
  <si>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</si>
  <si>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</si>
  <si>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</si>
  <si>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</si>
  <si>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</si>
  <si>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</si>
  <si>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</si>
  <si>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</si>
  <si>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</si>
  <si>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</si>
  <si>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</si>
  <si>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</si>
  <si>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</si>
  <si>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</si>
  <si>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</si>
  <si>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</si>
  <si>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</si>
  <si>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</si>
  <si>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</si>
  <si>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</si>
  <si>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</si>
  <si>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</si>
  <si>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</si>
  <si>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</si>
  <si>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</si>
  <si>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</si>
  <si>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</si>
  <si>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</si>
  <si>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</si>
  <si>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</si>
  <si>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</si>
  <si>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</si>
  <si>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</si>
  <si>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</si>
  <si>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</si>
  <si>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</si>
  <si>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</si>
  <si>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</si>
  <si>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</si>
  <si>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</si>
  <si>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</si>
  <si>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</si>
  <si>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</si>
  <si>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</si>
  <si>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</si>
  <si>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</si>
  <si>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</si>
  <si>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</si>
  <si>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</si>
  <si>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</si>
  <si>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</si>
  <si>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</si>
  <si>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</si>
  <si>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</si>
  <si>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</si>
  <si>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</si>
  <si>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</si>
  <si>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</si>
  <si>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</si>
  <si>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</si>
  <si>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</si>
  <si>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</si>
  <si>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</si>
  <si>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</si>
  <si>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</si>
  <si>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</si>
  <si>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</si>
  <si>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</si>
  <si>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</si>
  <si>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</si>
  <si>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</si>
  <si>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</si>
  <si>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</si>
  <si>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</si>
  <si>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</si>
  <si>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</si>
  <si>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</si>
  <si>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</si>
  <si>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</si>
  <si>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</si>
  <si>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</si>
  <si>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</si>
  <si>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</si>
  <si>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</si>
  <si>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</si>
  <si>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</si>
  <si>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</si>
  <si>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</si>
  <si>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</si>
  <si>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</si>
  <si>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</si>
  <si>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</si>
  <si>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</si>
  <si>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</si>
  <si>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</si>
  <si>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</si>
  <si>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</si>
  <si>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</si>
  <si>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</si>
  <si>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</si>
  <si>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</si>
  <si>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</si>
  <si>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</si>
  <si>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</si>
  <si>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</si>
  <si>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</si>
  <si>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</si>
  <si>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</si>
  <si>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</si>
  <si>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</si>
  <si>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</si>
  <si>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</si>
  <si>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</si>
  <si>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</si>
  <si>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</si>
  <si>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</si>
  <si>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</si>
  <si>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</si>
  <si>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</si>
  <si>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</si>
  <si>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</si>
  <si>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</si>
  <si>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</si>
  <si>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</si>
  <si>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</si>
  <si>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</si>
  <si>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</si>
  <si>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</si>
  <si>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</si>
  <si>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</si>
  <si>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</si>
  <si>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</si>
  <si>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</si>
  <si>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</si>
  <si>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</si>
  <si>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</si>
  <si>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</si>
  <si>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</si>
  <si>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</si>
  <si>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</si>
  <si>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</si>
  <si>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</si>
  <si>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</si>
  <si>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</si>
  <si>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</si>
  <si>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</si>
  <si>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</si>
  <si>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</si>
  <si>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</si>
  <si>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</si>
  <si>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</si>
  <si>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</si>
  <si>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</si>
  <si>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</si>
  <si>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</si>
  <si>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</si>
  <si>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</si>
  <si>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</si>
  <si>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</si>
  <si>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</si>
  <si>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</si>
  <si>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</si>
  <si>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</si>
  <si>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</si>
  <si>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</si>
  <si>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</si>
  <si>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</si>
  <si>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</si>
  <si>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</si>
  <si>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</si>
  <si>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</si>
  <si>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</si>
  <si>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</si>
  <si>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</si>
  <si>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</si>
  <si>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</si>
  <si>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</si>
  <si>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</si>
  <si>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</si>
  <si>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</si>
  <si>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</si>
  <si>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</si>
  <si>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</si>
  <si>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</si>
  <si>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</si>
  <si>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</si>
  <si>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</si>
  <si>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</si>
  <si>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</si>
  <si>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</si>
  <si>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</si>
  <si>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</si>
  <si>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</si>
  <si>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</si>
  <si>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</si>
  <si>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</si>
  <si>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</si>
  <si>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</si>
  <si>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</si>
  <si>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</si>
  <si>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</si>
  <si>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</si>
  <si>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</si>
  <si>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</si>
  <si>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</si>
  <si>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</si>
  <si>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</si>
  <si>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</si>
  <si>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</si>
  <si>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</si>
  <si>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</si>
  <si>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</si>
  <si>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</si>
  <si>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</si>
  <si>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</si>
  <si>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</si>
  <si>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</si>
  <si>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</si>
  <si>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</si>
  <si>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</si>
  <si>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</si>
  <si>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</si>
  <si>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</si>
  <si>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</si>
  <si>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</si>
  <si>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</si>
  <si>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</si>
  <si>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</si>
  <si>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</si>
  <si>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</si>
  <si>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</si>
  <si>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</si>
  <si>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</si>
  <si>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</si>
  <si>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</si>
  <si>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</si>
  <si>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</si>
  <si>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</si>
  <si>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</si>
  <si>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</si>
  <si>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</si>
  <si>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</si>
  <si>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</si>
  <si>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</si>
  <si>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</si>
  <si>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</si>
  <si>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</si>
  <si>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</si>
  <si>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</si>
  <si>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</si>
  <si>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</si>
  <si>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</si>
  <si>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</si>
  <si>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</si>
  <si>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</si>
  <si>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</si>
  <si>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</si>
  <si>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</si>
  <si>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</si>
  <si>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</si>
  <si>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</si>
  <si>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</si>
  <si>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</si>
  <si>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</si>
  <si>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</si>
  <si>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</si>
  <si>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</si>
  <si>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</si>
  <si>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</si>
  <si>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</si>
  <si>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</si>
  <si>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</si>
  <si>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</si>
  <si>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</si>
  <si>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</si>
  <si>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</si>
  <si>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</si>
  <si>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</si>
  <si>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</si>
  <si>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</si>
  <si>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</si>
  <si>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</si>
  <si>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</si>
  <si>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</si>
  <si>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</si>
  <si>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</si>
  <si>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</si>
  <si>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</si>
  <si>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</si>
  <si>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</si>
  <si>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</si>
  <si>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</si>
  <si>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</si>
  <si>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</si>
  <si>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</si>
  <si>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</si>
  <si>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</si>
  <si>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</si>
  <si>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</si>
  <si>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</si>
  <si>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</si>
  <si>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</si>
  <si>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</si>
  <si>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</si>
  <si>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</si>
  <si>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</si>
  <si>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</si>
  <si>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</si>
  <si>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</si>
  <si>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</si>
  <si>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</si>
  <si>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</si>
  <si>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</si>
  <si>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</si>
  <si>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</si>
  <si>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</si>
  <si>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</si>
  <si>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</si>
  <si>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</si>
  <si>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</si>
  <si>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</si>
  <si>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</si>
  <si>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</si>
  <si>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</si>
  <si>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</si>
  <si>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</si>
  <si>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</si>
  <si>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</si>
  <si>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</si>
  <si>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</si>
  <si>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</si>
  <si>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</si>
  <si>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</si>
  <si>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</si>
  <si>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</si>
  <si>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</si>
  <si>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</si>
  <si>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</si>
  <si>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</si>
  <si>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</si>
  <si>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</si>
  <si>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</si>
  <si>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</si>
  <si>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</si>
  <si>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</si>
  <si>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</si>
  <si>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</si>
  <si>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</si>
  <si>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</si>
  <si>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</si>
  <si>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</si>
  <si>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</si>
  <si>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</si>
  <si>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</si>
  <si>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</si>
  <si>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</si>
  <si>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</si>
  <si>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</si>
  <si>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</si>
  <si>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</si>
  <si>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</si>
  <si>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</si>
  <si>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</si>
  <si>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</si>
  <si>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</si>
  <si>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</si>
  <si>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</si>
  <si>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</si>
  <si>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</si>
  <si>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</si>
  <si>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</si>
  <si>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</si>
  <si>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</si>
  <si>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</si>
  <si>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</si>
  <si>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</si>
  <si>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</si>
  <si>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</si>
  <si>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</si>
  <si>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</si>
  <si>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</si>
  <si>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</si>
  <si>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</si>
  <si>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</si>
  <si>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</si>
  <si>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</si>
  <si>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</si>
  <si>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</si>
  <si>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</si>
  <si>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</si>
  <si>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</si>
  <si>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</si>
  <si>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</si>
  <si>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</si>
  <si>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</si>
  <si>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</si>
  <si>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</si>
  <si>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</si>
  <si>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</si>
  <si>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</si>
  <si>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</si>
  <si>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</si>
  <si>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</si>
  <si>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</si>
  <si>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</si>
  <si>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</si>
  <si>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</si>
  <si>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</si>
  <si>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</si>
  <si>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</si>
  <si>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</si>
  <si>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</si>
  <si>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</si>
  <si>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</si>
  <si>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</si>
  <si>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</si>
  <si>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</si>
  <si>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</si>
  <si>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</si>
  <si>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</si>
  <si>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</si>
  <si>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</si>
  <si>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</si>
  <si>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</si>
  <si>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</si>
  <si>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</si>
  <si>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</si>
  <si>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</si>
  <si>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</si>
  <si>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</si>
  <si>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</si>
  <si>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</si>
  <si>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</si>
  <si>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</si>
  <si>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</si>
  <si>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</si>
  <si>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</si>
  <si>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</si>
  <si>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</si>
  <si>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</si>
  <si>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</si>
  <si>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</si>
  <si>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</si>
  <si>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</si>
  <si>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</si>
  <si>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</si>
  <si>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</si>
  <si>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</si>
  <si>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</si>
  <si>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</si>
  <si>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</si>
  <si>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</si>
  <si>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</si>
  <si>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</si>
  <si>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</si>
  <si>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</si>
  <si>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</si>
  <si>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</si>
  <si>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</si>
  <si>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</si>
  <si>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</si>
  <si>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</si>
  <si>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</si>
  <si>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</si>
  <si>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</si>
  <si>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</si>
  <si>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</si>
  <si>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</si>
  <si>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</si>
  <si>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</si>
  <si>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</si>
  <si>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</si>
  <si>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</si>
  <si>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</si>
  <si>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</si>
  <si>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</si>
  <si>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</si>
  <si>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</si>
  <si>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</si>
  <si>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</si>
  <si>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</si>
  <si>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</si>
  <si>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</si>
  <si>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</si>
  <si>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</si>
  <si>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</si>
  <si>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</si>
  <si>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</si>
  <si>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</si>
  <si>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</si>
  <si>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</si>
  <si>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</si>
  <si>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</si>
  <si>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</si>
  <si>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</si>
  <si>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</si>
  <si>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</si>
  <si>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</si>
  <si>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</si>
  <si>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</si>
  <si>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</si>
  <si>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</si>
  <si>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</si>
  <si>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</si>
  <si>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</si>
  <si>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</si>
  <si>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</si>
  <si>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</si>
  <si>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</si>
  <si>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</si>
  <si>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</si>
  <si>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</si>
  <si>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</si>
  <si>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</si>
  <si>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</si>
  <si>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</si>
  <si>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</si>
  <si>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</si>
  <si>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</si>
  <si>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</si>
  <si>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</si>
  <si>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</si>
  <si>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</si>
  <si>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</si>
  <si>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</si>
  <si>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</si>
  <si>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</si>
  <si>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</si>
  <si>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</si>
  <si>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</si>
  <si>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</si>
  <si>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</si>
  <si>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</si>
  <si>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</si>
  <si>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</si>
  <si>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</si>
  <si>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</si>
  <si>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</si>
  <si>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</si>
  <si>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</si>
  <si>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</si>
  <si>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</si>
  <si>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</si>
  <si>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</si>
  <si>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</si>
  <si>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</si>
  <si>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</si>
  <si>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</si>
  <si>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</si>
  <si>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</si>
  <si>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</si>
  <si>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</si>
  <si>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</si>
  <si>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</si>
  <si>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</si>
  <si>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</si>
  <si>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</si>
  <si>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</si>
  <si>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</si>
  <si>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</si>
  <si>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</si>
  <si>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</si>
  <si>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</si>
  <si>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</si>
  <si>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</si>
  <si>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</si>
  <si>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</si>
  <si>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</si>
  <si>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</si>
  <si>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</si>
  <si>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</si>
  <si>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</si>
  <si>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</si>
  <si>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</si>
  <si>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</si>
  <si>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</si>
  <si>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</si>
  <si>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</si>
  <si>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</si>
  <si>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</si>
  <si>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</si>
  <si>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</si>
  <si>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</si>
  <si>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</si>
  <si>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</si>
  <si>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</si>
  <si>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</si>
  <si>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</si>
  <si>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</si>
  <si>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</si>
  <si>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</si>
  <si>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</si>
  <si>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</si>
  <si>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</si>
  <si>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</si>
  <si>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</si>
  <si>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</si>
  <si>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</si>
  <si>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</si>
  <si>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</si>
  <si>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</si>
  <si>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</si>
  <si>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</si>
  <si>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</si>
  <si>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</si>
  <si>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</si>
  <si>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</si>
  <si>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</si>
  <si>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</si>
  <si>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</si>
  <si>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</si>
  <si>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</si>
  <si>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</si>
  <si>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</si>
  <si>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</si>
  <si>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</si>
  <si>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</si>
  <si>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</si>
  <si>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</si>
  <si>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</si>
  <si>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</si>
  <si>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</si>
  <si>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</si>
  <si>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</si>
  <si>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</si>
  <si>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</si>
  <si>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</si>
  <si>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</si>
  <si>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</si>
  <si>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</si>
  <si>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</si>
  <si>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</si>
  <si>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</si>
  <si>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</si>
  <si>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</si>
  <si>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</si>
  <si>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</si>
  <si>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</si>
  <si>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</si>
  <si>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</si>
  <si>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</si>
  <si>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</si>
  <si>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</si>
  <si>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</si>
  <si>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</si>
  <si>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</si>
  <si>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</si>
  <si>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</si>
  <si>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</si>
  <si>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</si>
  <si>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</si>
  <si>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</si>
  <si>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</si>
  <si>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</si>
  <si>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</si>
  <si>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</si>
  <si>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</si>
  <si>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</si>
  <si>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</si>
  <si>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</si>
  <si>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</si>
  <si>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</si>
  <si>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</si>
  <si>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</si>
  <si>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</si>
  <si>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</si>
  <si>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</si>
  <si>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</si>
  <si>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</si>
  <si>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</si>
  <si>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</si>
  <si>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</si>
  <si>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</si>
  <si>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</si>
  <si>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</si>
  <si>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</si>
  <si>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</si>
  <si>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</si>
  <si>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</si>
  <si>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</si>
  <si>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</si>
  <si>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</si>
  <si>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</si>
  <si>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</si>
  <si>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</si>
  <si>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</si>
  <si>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</si>
  <si>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</si>
  <si>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</si>
  <si>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</si>
  <si>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</si>
  <si>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</si>
  <si>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</si>
  <si>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</si>
  <si>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</si>
  <si>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</si>
  <si>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</si>
  <si>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</si>
  <si>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</si>
  <si>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</si>
  <si>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</si>
  <si>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</si>
  <si>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</si>
  <si>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</si>
  <si>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</si>
  <si>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</si>
  <si>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</si>
  <si>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</si>
  <si>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</si>
  <si>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</si>
  <si>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</si>
  <si>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</si>
  <si>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</si>
  <si>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</si>
  <si>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</si>
  <si>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</si>
  <si>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</si>
  <si>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</si>
  <si>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</si>
  <si>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</si>
  <si>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</si>
  <si>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</si>
  <si>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</si>
  <si>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</si>
  <si>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</si>
  <si>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</si>
  <si>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</si>
  <si>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</si>
  <si>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</si>
  <si>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</si>
  <si>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</si>
  <si>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</si>
  <si>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</si>
  <si>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</si>
  <si>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</si>
  <si>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</si>
  <si>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</si>
  <si>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</si>
  <si>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</si>
  <si>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</si>
  <si>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</si>
  <si>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</si>
  <si>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</si>
  <si>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</si>
  <si>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</si>
  <si>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</si>
  <si>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</si>
  <si>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</si>
  <si>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</si>
  <si>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</si>
  <si>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</si>
  <si>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</si>
  <si>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</si>
  <si>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</si>
  <si>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</si>
  <si>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</si>
  <si>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</si>
  <si>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</si>
  <si>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</si>
  <si>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</si>
  <si>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</si>
  <si>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</si>
  <si>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</si>
  <si>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</si>
  <si>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</si>
  <si>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</si>
  <si>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</si>
  <si>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</si>
  <si>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</si>
  <si>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</si>
  <si>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</si>
  <si>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</si>
  <si>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</si>
  <si>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</si>
  <si>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</si>
  <si>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</si>
  <si>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</si>
  <si>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</si>
  <si>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</si>
  <si>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</si>
  <si>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</si>
  <si>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</si>
  <si>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</si>
  <si>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</si>
  <si>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</si>
  <si>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</si>
  <si>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</si>
  <si>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</si>
  <si>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</si>
  <si>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</si>
  <si>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</si>
  <si>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</si>
  <si>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</si>
  <si>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</si>
  <si>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</si>
  <si>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</si>
  <si>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</si>
  <si>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</si>
  <si>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</si>
  <si>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</si>
  <si>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</si>
  <si>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</si>
  <si>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</si>
  <si>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</si>
  <si>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</si>
  <si>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</si>
  <si>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</si>
  <si>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</si>
  <si>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</si>
  <si>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</si>
  <si>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</si>
  <si>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</si>
  <si>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</si>
  <si>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</si>
  <si>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</si>
  <si>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</si>
  <si>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</si>
  <si>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</si>
  <si>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</si>
  <si>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</si>
  <si>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</si>
  <si>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</si>
  <si>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</si>
  <si>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</si>
  <si>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</si>
  <si>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</si>
  <si>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</si>
  <si>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</si>
  <si>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</si>
  <si>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</si>
  <si>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</si>
  <si>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</si>
  <si>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</si>
  <si>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</si>
  <si>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</si>
  <si>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</si>
  <si>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</si>
  <si>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</si>
  <si>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</si>
  <si>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</si>
  <si>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</si>
  <si>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</si>
  <si>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</si>
  <si>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</si>
  <si>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</si>
  <si>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</si>
  <si>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</si>
  <si>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</si>
  <si>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</si>
  <si>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</si>
  <si>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</si>
  <si>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</si>
  <si>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</si>
  <si>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</si>
  <si>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</si>
  <si>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</si>
  <si>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</si>
  <si>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</si>
  <si>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</si>
  <si>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</si>
  <si>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</si>
  <si>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</si>
  <si>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</si>
  <si>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</si>
  <si>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</si>
  <si>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</si>
  <si>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</si>
  <si>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</si>
  <si>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</si>
  <si>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</si>
  <si>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</si>
  <si>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</si>
  <si>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</si>
  <si>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</si>
  <si>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</si>
  <si>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</si>
  <si>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</si>
  <si>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</si>
  <si>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</si>
  <si>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</si>
  <si>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</si>
  <si>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</si>
  <si>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</si>
  <si>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</si>
  <si>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</si>
  <si>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</si>
  <si>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</si>
  <si>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</si>
  <si>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</si>
  <si>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</si>
  <si>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</si>
  <si>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</si>
  <si>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</si>
  <si>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</si>
  <si>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</si>
  <si>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</si>
  <si>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</si>
  <si>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</si>
  <si>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</si>
  <si>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</si>
  <si>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</si>
  <si>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</si>
  <si>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</si>
  <si>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</si>
  <si>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</si>
  <si>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</si>
  <si>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</si>
  <si>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</si>
  <si>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</si>
  <si>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</si>
  <si>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</si>
  <si>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</si>
  <si>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</si>
  <si>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</si>
  <si>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</si>
  <si>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</si>
  <si>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</si>
  <si>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</si>
  <si>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</si>
  <si>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</si>
  <si>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</si>
  <si>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</si>
  <si>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</si>
  <si>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</si>
  <si>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</si>
  <si>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</si>
  <si>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</si>
  <si>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</si>
  <si>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</si>
  <si>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</si>
  <si>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</si>
  <si>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</si>
  <si>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</si>
  <si>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</si>
  <si>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</si>
  <si>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</si>
  <si>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</si>
  <si>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</si>
  <si>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</si>
  <si>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</si>
  <si>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</si>
  <si>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</si>
  <si>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</si>
  <si>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</si>
  <si>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</si>
  <si>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</si>
  <si>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</si>
  <si>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</si>
  <si>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</si>
  <si>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</si>
  <si>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</si>
  <si>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</si>
  <si>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</si>
  <si>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</si>
  <si>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</si>
  <si>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</si>
  <si>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</si>
  <si>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</si>
  <si>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</si>
  <si>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</si>
  <si>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</si>
  <si>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</si>
  <si>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</si>
  <si>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</si>
  <si>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</si>
  <si>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</si>
  <si>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</si>
  <si>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</si>
  <si>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</si>
  <si>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</si>
  <si>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</si>
  <si>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</si>
  <si>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</si>
  <si>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</si>
  <si>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</si>
  <si>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</si>
  <si>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</si>
  <si>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</si>
  <si>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</si>
  <si>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</si>
  <si>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</si>
  <si>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</si>
  <si>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</si>
  <si>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</si>
  <si>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</si>
  <si>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</si>
  <si>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</si>
  <si>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</si>
  <si>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</si>
  <si>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</si>
  <si>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</si>
  <si>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</si>
  <si>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</si>
  <si>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</si>
  <si>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</si>
  <si>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</si>
  <si>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</si>
  <si>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</si>
  <si>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</si>
  <si>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</si>
  <si>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</si>
  <si>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</si>
  <si>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</si>
  <si>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</si>
  <si>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</si>
  <si>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</si>
  <si>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</si>
  <si>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</si>
  <si>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</si>
  <si>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</si>
  <si>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</si>
  <si>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</si>
  <si>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</si>
  <si>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</si>
  <si>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</si>
  <si>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</si>
  <si>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</si>
  <si>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</si>
  <si>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</si>
  <si>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</si>
  <si>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</si>
  <si>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</si>
  <si>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</si>
  <si>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</si>
  <si>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</si>
  <si>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</si>
  <si>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</si>
  <si>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</si>
  <si>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</si>
  <si>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</si>
  <si>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</si>
  <si>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</si>
  <si>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</si>
  <si>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</si>
  <si>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</si>
  <si>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</si>
  <si>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</si>
  <si>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</si>
  <si>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</si>
  <si>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</si>
  <si>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</si>
  <si>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</si>
  <si>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</si>
  <si>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</si>
  <si>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</si>
  <si>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</si>
  <si>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</si>
  <si>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</si>
  <si>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</si>
  <si>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</si>
  <si>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</si>
  <si>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</si>
  <si>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</si>
  <si>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</si>
  <si>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</si>
  <si>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</si>
  <si>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</si>
  <si>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</si>
  <si>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</si>
  <si>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</si>
  <si>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</si>
  <si>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</si>
  <si>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</si>
  <si>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</si>
  <si>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</si>
  <si>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</si>
  <si>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</si>
  <si>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</si>
  <si>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</si>
  <si>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</si>
  <si>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</si>
  <si>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</si>
  <si>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</si>
  <si>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</si>
  <si>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</si>
  <si>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</si>
  <si>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</si>
  <si>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</si>
  <si>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</si>
  <si>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</si>
  <si>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</si>
  <si>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</si>
  <si>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</si>
  <si>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</si>
  <si>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</si>
  <si>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</si>
  <si>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</si>
  <si>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</si>
  <si>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</si>
  <si>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</si>
  <si>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</si>
  <si>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</si>
  <si>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</si>
  <si>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</si>
  <si>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</si>
  <si>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</si>
  <si>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</si>
  <si>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</si>
  <si>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</si>
  <si>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</si>
  <si>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</si>
  <si>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</si>
  <si>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</si>
  <si>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</si>
  <si>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</si>
  <si>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</si>
  <si>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</si>
  <si>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</si>
  <si>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</si>
  <si>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</si>
  <si>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</si>
  <si>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</si>
  <si>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</si>
  <si>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</si>
  <si>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</si>
  <si>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</si>
  <si>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</si>
  <si>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</si>
  <si>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</si>
  <si>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</si>
  <si>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</si>
  <si>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</si>
  <si>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</si>
  <si>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</si>
  <si>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</si>
  <si>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</si>
  <si>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</si>
  <si>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</si>
  <si>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</si>
  <si>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</si>
  <si>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</si>
  <si>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</si>
  <si>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</si>
  <si>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</si>
  <si>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</si>
  <si>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</si>
  <si>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</si>
  <si>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</si>
  <si>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</si>
  <si>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</si>
  <si>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</si>
  <si>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</si>
  <si>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</si>
  <si>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</si>
  <si>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</si>
  <si>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</si>
  <si>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</si>
  <si>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</si>
  <si>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</si>
  <si>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</si>
  <si>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</si>
  <si>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</si>
  <si>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</si>
  <si>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</si>
  <si>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</si>
  <si>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</si>
  <si>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</si>
  <si>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</si>
  <si>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</si>
  <si>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</si>
  <si>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</si>
  <si>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</si>
  <si>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</si>
  <si>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</si>
  <si>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</si>
  <si>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</si>
  <si>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</si>
  <si>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</si>
  <si>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</si>
  <si>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</si>
  <si>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</si>
  <si>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</si>
  <si>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</si>
  <si>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</si>
  <si>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</si>
  <si>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</si>
  <si>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</si>
  <si>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</si>
  <si>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</si>
  <si>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</si>
  <si>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</si>
  <si>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</si>
  <si>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</si>
  <si>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</si>
  <si>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</si>
  <si>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</si>
  <si>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</si>
  <si>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</si>
  <si>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</si>
  <si>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</si>
  <si>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</si>
  <si>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</si>
  <si>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</si>
  <si>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</si>
  <si>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</si>
  <si>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</si>
  <si>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</si>
  <si>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</si>
  <si>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</si>
  <si>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</si>
  <si>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</si>
  <si>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</si>
  <si>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</si>
  <si>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</si>
  <si>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</si>
  <si>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</si>
  <si>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</si>
  <si>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</si>
  <si>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</si>
  <si>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</si>
  <si>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</si>
  <si>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</si>
  <si>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</si>
  <si>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</si>
  <si>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</si>
  <si>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</si>
  <si>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</si>
  <si>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</si>
  <si>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</si>
  <si>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</si>
  <si>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</si>
  <si>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</si>
  <si>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</si>
  <si>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</si>
  <si>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</si>
  <si>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</si>
  <si>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</si>
  <si>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</si>
  <si>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</si>
  <si>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</si>
  <si>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</si>
  <si>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</si>
  <si>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</si>
  <si>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</si>
  <si>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</si>
  <si>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</si>
  <si>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</si>
  <si>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</si>
  <si>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</si>
  <si>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</si>
  <si>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</si>
  <si>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</si>
  <si>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</si>
  <si>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</si>
  <si>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</si>
  <si>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</si>
  <si>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</si>
  <si>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</si>
  <si>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</si>
  <si>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</si>
  <si>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</si>
  <si>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</si>
  <si>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</si>
  <si>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</si>
  <si>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</si>
  <si>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</si>
  <si>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</si>
  <si>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</si>
  <si>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</si>
  <si>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</si>
  <si>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</si>
  <si>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</si>
  <si>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</si>
  <si>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</si>
  <si>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</si>
  <si>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</si>
  <si>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</si>
  <si>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</si>
  <si>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</si>
  <si>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</si>
  <si>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</si>
  <si>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</si>
  <si>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</si>
  <si>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</si>
  <si>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</si>
  <si>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</si>
  <si>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</si>
  <si>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</si>
  <si>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</si>
  <si>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</si>
  <si>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</si>
  <si>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</si>
  <si>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</si>
  <si>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</si>
  <si>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</si>
  <si>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</si>
  <si>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</si>
  <si>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</si>
  <si>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</si>
  <si>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</si>
  <si>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</si>
  <si>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</si>
  <si>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</si>
  <si>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</si>
  <si>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</si>
  <si>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</si>
  <si>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</si>
  <si>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</si>
  <si>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</si>
  <si>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</si>
  <si>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</si>
  <si>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</si>
  <si>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</si>
  <si>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</si>
  <si>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</si>
  <si>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</si>
  <si>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</si>
  <si>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</si>
  <si>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</si>
  <si>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</si>
  <si>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</si>
  <si>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</si>
  <si>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</si>
  <si>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</si>
  <si>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</si>
  <si>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</si>
  <si>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</si>
  <si>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</si>
  <si>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</si>
  <si>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</si>
  <si>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</si>
  <si>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</si>
  <si>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</si>
  <si>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</si>
  <si>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</si>
  <si>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</si>
  <si>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</si>
  <si>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</si>
  <si>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</si>
  <si>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</si>
  <si>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</si>
  <si>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</si>
  <si>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</si>
  <si>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</si>
  <si>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</si>
  <si>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</si>
  <si>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</si>
  <si>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</si>
  <si>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</si>
  <si>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</si>
  <si>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</si>
  <si>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</si>
  <si>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</si>
  <si>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</si>
  <si>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</si>
  <si>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</si>
  <si>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</si>
  <si>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</si>
  <si>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</si>
  <si>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</si>
  <si>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</si>
  <si>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</si>
  <si>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</si>
  <si>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</si>
  <si>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</si>
  <si>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</si>
  <si>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</si>
  <si>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</si>
  <si>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</si>
  <si>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</si>
  <si>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</si>
  <si>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</si>
  <si>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</si>
  <si>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</si>
  <si>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</si>
  <si>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</si>
  <si>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</si>
  <si>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</si>
  <si>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</si>
  <si>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</si>
  <si>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</si>
  <si>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</si>
  <si>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</si>
  <si>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</si>
  <si>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</si>
  <si>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</si>
  <si>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</si>
  <si>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</si>
  <si>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</si>
  <si>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</si>
  <si>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</si>
  <si>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</si>
  <si>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</si>
  <si>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</si>
  <si>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</si>
  <si>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</si>
  <si>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</si>
  <si>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</si>
  <si>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</si>
  <si>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</si>
  <si>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</si>
  <si>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</si>
  <si>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</si>
  <si>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</si>
  <si>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</si>
  <si>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</si>
  <si>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</si>
  <si>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</si>
  <si>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</si>
  <si>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</si>
  <si>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</si>
  <si>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</si>
  <si>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</si>
  <si>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</si>
  <si>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</si>
  <si>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</si>
  <si>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</si>
  <si>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</si>
  <si>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</si>
  <si>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</si>
  <si>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</si>
  <si>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</si>
  <si>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</si>
  <si>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</si>
  <si>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</si>
  <si>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</si>
  <si>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</si>
  <si>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</si>
  <si>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</si>
  <si>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</si>
  <si>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</si>
  <si>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</si>
  <si>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</si>
  <si>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</si>
  <si>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</si>
  <si>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</si>
  <si>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</si>
  <si>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</si>
  <si>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</si>
  <si>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</si>
  <si>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</si>
  <si>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</si>
  <si>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</si>
  <si>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</si>
  <si>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</si>
  <si>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</si>
  <si>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</si>
  <si>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</si>
  <si>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</si>
  <si>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</si>
  <si>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</si>
  <si>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</si>
  <si>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</si>
  <si>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</si>
  <si>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</si>
  <si>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</si>
  <si>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</si>
  <si>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</si>
  <si>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</si>
  <si>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</si>
  <si>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</si>
  <si>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</si>
  <si>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</si>
  <si>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</si>
  <si>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</si>
  <si>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</si>
  <si>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</si>
  <si>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</si>
  <si>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</si>
  <si>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</si>
  <si>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</si>
  <si>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</si>
  <si>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</si>
  <si>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</si>
  <si>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</si>
  <si>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</si>
  <si>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</si>
  <si>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</si>
  <si>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</si>
  <si>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</si>
  <si>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</si>
  <si>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</si>
  <si>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</si>
  <si>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</si>
  <si>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</si>
  <si>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</si>
  <si>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</si>
  <si>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</si>
  <si>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</si>
  <si>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</si>
  <si>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</si>
  <si>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</si>
  <si>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</si>
  <si>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</si>
  <si>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</si>
  <si>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</si>
  <si>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</si>
  <si>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</si>
  <si>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</si>
  <si>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</si>
  <si>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</si>
  <si>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</si>
  <si>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</si>
  <si>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</si>
  <si>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</si>
  <si>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</si>
  <si>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</si>
  <si>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</si>
  <si>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</si>
  <si>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</si>
  <si>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</si>
  <si>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</si>
  <si>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</si>
  <si>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</si>
  <si>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</si>
  <si>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</si>
  <si>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</si>
  <si>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</si>
  <si>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</si>
  <si>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</si>
  <si>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</si>
  <si>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</si>
  <si>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</si>
  <si>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</si>
  <si>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</si>
  <si>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</si>
  <si>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</si>
  <si>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</si>
  <si>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</si>
  <si>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</si>
  <si>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</si>
  <si>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</si>
  <si>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</si>
  <si>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</si>
  <si>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</si>
  <si>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</si>
  <si>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</si>
  <si>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</si>
  <si>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</si>
  <si>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</si>
  <si>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</si>
  <si>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</si>
  <si>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</si>
  <si>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</si>
  <si>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</si>
  <si>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</si>
  <si>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</si>
  <si>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</si>
  <si>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</si>
  <si>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</si>
  <si>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</si>
  <si>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</si>
  <si>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</si>
  <si>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</si>
  <si>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</si>
  <si>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</si>
  <si>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</si>
  <si>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</si>
  <si>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</si>
  <si>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</si>
  <si>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</si>
  <si>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</si>
  <si>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</si>
  <si>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</si>
  <si>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</si>
  <si>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</si>
  <si>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</si>
  <si>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</si>
  <si>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</si>
  <si>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</si>
  <si>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</si>
  <si>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</si>
  <si>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</si>
  <si>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</si>
  <si>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</si>
  <si>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</si>
  <si>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</si>
  <si>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</si>
  <si>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</si>
  <si>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</si>
  <si>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</si>
  <si>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</si>
  <si>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</si>
  <si>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</si>
  <si>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</si>
  <si>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</si>
  <si>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</si>
  <si>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</si>
  <si>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</si>
  <si>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</si>
  <si>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</si>
  <si>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</si>
  <si>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</si>
  <si>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</si>
  <si>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</si>
  <si>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</si>
  <si>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</si>
  <si>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</si>
  <si>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</si>
  <si>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</si>
  <si>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</si>
  <si>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</si>
  <si>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</si>
  <si>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</si>
  <si>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</si>
  <si>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</si>
  <si>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</si>
  <si>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</si>
  <si>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</si>
  <si>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</si>
  <si>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</si>
  <si>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</si>
  <si>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</si>
  <si>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</si>
  <si>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</si>
  <si>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</si>
  <si>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</si>
  <si>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</si>
  <si>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</si>
  <si>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</si>
  <si>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</si>
  <si>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</si>
  <si>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</si>
  <si>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</si>
  <si>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</si>
  <si>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</si>
  <si>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</si>
  <si>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</si>
  <si>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</si>
  <si>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</si>
  <si>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</si>
  <si>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</si>
  <si>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</si>
  <si>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</si>
  <si>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</si>
  <si>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</si>
  <si>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</si>
  <si>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</si>
  <si>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</si>
  <si>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</si>
  <si>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</si>
  <si>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</si>
  <si>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</si>
  <si>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</si>
  <si>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</si>
  <si>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</si>
  <si>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</si>
  <si>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</si>
  <si>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</si>
  <si>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</si>
  <si>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</si>
  <si>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</si>
  <si>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</si>
  <si>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</si>
  <si>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</si>
  <si>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</si>
  <si>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</si>
  <si>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</si>
  <si>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</si>
  <si>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</si>
  <si>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</si>
  <si>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</si>
  <si>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</si>
  <si>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</si>
  <si>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</si>
  <si>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</si>
  <si>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</si>
  <si>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</si>
  <si>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</si>
  <si>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</si>
  <si>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</si>
  <si>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</si>
  <si>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</si>
  <si>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</si>
  <si>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</si>
  <si>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</si>
  <si>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</si>
  <si>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</si>
  <si>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</si>
  <si>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</si>
  <si>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</si>
  <si>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</si>
  <si>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</si>
  <si>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</si>
  <si>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</si>
  <si>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</si>
  <si>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</si>
  <si>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</si>
  <si>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</si>
  <si>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</si>
  <si>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</si>
  <si>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</si>
  <si>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</si>
  <si>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</si>
  <si>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</si>
  <si>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</si>
  <si>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</si>
  <si>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</si>
  <si>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</si>
  <si>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</si>
  <si>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</si>
  <si>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</si>
  <si>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</si>
  <si>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</si>
  <si>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</si>
  <si>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</si>
  <si>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</si>
  <si>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</si>
  <si>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</si>
  <si>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</si>
  <si>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</si>
  <si>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</si>
  <si>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</si>
  <si>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</si>
  <si>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</si>
  <si>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</si>
  <si>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</si>
  <si>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</si>
  <si>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</si>
  <si>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</si>
  <si>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</si>
  <si>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</si>
  <si>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</si>
  <si>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</si>
  <si>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</si>
  <si>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</si>
  <si>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</si>
  <si>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</si>
  <si>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</si>
  <si>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</si>
  <si>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</si>
  <si>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</si>
  <si>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</si>
  <si>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</si>
  <si>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</si>
  <si>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</si>
  <si>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</si>
  <si>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</si>
  <si>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</si>
  <si>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</si>
  <si>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</si>
  <si>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</si>
  <si>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</si>
  <si>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</si>
  <si>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</si>
  <si>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</si>
  <si>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</si>
  <si>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</si>
  <si>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</si>
  <si>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</si>
  <si>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</si>
  <si>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</si>
  <si>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</si>
  <si>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</si>
  <si>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</si>
  <si>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</si>
  <si>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</si>
  <si>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</si>
  <si>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</si>
  <si>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</si>
  <si>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</si>
  <si>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</si>
  <si>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</si>
  <si>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</si>
  <si>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</si>
  <si>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</si>
  <si>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</si>
  <si>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</si>
  <si>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</si>
  <si>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</si>
  <si>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</si>
  <si>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</si>
  <si>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</si>
  <si>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</si>
  <si>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</si>
  <si>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</si>
  <si>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</si>
  <si>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</si>
  <si>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</si>
  <si>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</si>
  <si>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</si>
  <si>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</si>
  <si>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</si>
  <si>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</si>
  <si>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</si>
  <si>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</si>
  <si>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</si>
  <si>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</si>
  <si>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</si>
  <si>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</si>
  <si>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</si>
  <si>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</si>
  <si>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</si>
  <si>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</si>
  <si>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</si>
  <si>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</si>
  <si>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</si>
  <si>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</si>
  <si>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</si>
  <si>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</si>
  <si>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</si>
  <si>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</si>
  <si>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</si>
  <si>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</si>
  <si>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</si>
  <si>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</si>
  <si>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</si>
  <si>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</si>
  <si>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</si>
  <si>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</si>
  <si>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</si>
  <si>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</si>
  <si>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</si>
  <si>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</si>
  <si>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</si>
  <si>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</si>
  <si>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</si>
  <si>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</si>
  <si>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</si>
  <si>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</si>
  <si>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</si>
  <si>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</si>
  <si>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</si>
  <si>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</si>
  <si>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</si>
  <si>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</si>
  <si>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</si>
  <si>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</si>
  <si>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</si>
  <si>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</si>
  <si>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</si>
  <si>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</si>
  <si>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</si>
  <si>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</si>
  <si>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</si>
  <si>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</si>
  <si>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</si>
  <si>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</si>
  <si>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</si>
  <si>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</si>
  <si>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</si>
  <si>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</si>
  <si>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</si>
  <si>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</si>
  <si>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</si>
  <si>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</si>
  <si>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</si>
  <si>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</si>
  <si>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</si>
  <si>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</si>
  <si>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</si>
  <si>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</si>
  <si>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</si>
  <si>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</si>
  <si>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</si>
  <si>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</si>
  <si>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</si>
  <si>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</si>
  <si>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</si>
  <si>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</si>
  <si>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</si>
  <si>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</si>
  <si>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</si>
  <si>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</si>
  <si>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</si>
  <si>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</si>
  <si>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</si>
  <si>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</si>
  <si>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</si>
  <si>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</si>
  <si>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</si>
  <si>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</si>
  <si>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</si>
  <si>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</si>
  <si>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</si>
  <si>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</si>
  <si>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</si>
  <si>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</si>
  <si>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</si>
  <si>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</si>
  <si>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</si>
  <si>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</si>
  <si>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</si>
  <si>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</si>
  <si>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</si>
  <si>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</si>
  <si>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</si>
  <si>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</si>
  <si>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</si>
  <si>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</si>
  <si>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</si>
  <si>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</si>
  <si>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</si>
  <si>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</si>
  <si>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</si>
  <si>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</si>
  <si>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</si>
  <si>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</si>
  <si>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</si>
  <si>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</si>
  <si>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</si>
  <si>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</si>
  <si>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</si>
  <si>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</si>
  <si>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</si>
  <si>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</si>
  <si>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</si>
  <si>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</si>
  <si>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</si>
  <si>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</si>
  <si>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</si>
  <si>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</si>
  <si>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</si>
  <si>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</si>
  <si>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</si>
  <si>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</si>
  <si>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</si>
  <si>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</si>
  <si>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</si>
  <si>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</si>
  <si>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</si>
  <si>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</si>
  <si>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</si>
  <si>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</si>
  <si>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</si>
  <si>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</si>
  <si>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</si>
  <si>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</si>
  <si>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</si>
  <si>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</si>
  <si>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</si>
  <si>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</si>
  <si>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</si>
  <si>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</si>
  <si>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</si>
  <si>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</si>
  <si>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</si>
  <si>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</si>
  <si>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</si>
  <si>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</si>
  <si>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</si>
  <si>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</si>
  <si>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</si>
  <si>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</si>
  <si>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</si>
  <si>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</si>
  <si>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</si>
  <si>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</si>
  <si>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</si>
  <si>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</si>
  <si>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</si>
  <si>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</si>
  <si>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</si>
  <si>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</si>
  <si>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</si>
  <si>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</si>
  <si>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</si>
  <si>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</si>
  <si>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</si>
  <si>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</si>
  <si>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</si>
  <si>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</si>
  <si>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</si>
  <si>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</si>
  <si>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</si>
  <si>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</si>
  <si>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</si>
  <si>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</si>
  <si>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</si>
  <si>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</si>
  <si>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</si>
  <si>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</si>
  <si>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</si>
  <si>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</si>
  <si>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</si>
  <si>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</si>
  <si>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</si>
  <si>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</si>
  <si>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</si>
  <si>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</si>
  <si>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</si>
  <si>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</si>
  <si>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</si>
  <si>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</si>
  <si>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</si>
  <si>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</si>
  <si>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</si>
  <si>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</si>
  <si>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</si>
  <si>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</si>
  <si>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</si>
  <si>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</si>
  <si>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</si>
  <si>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</si>
  <si>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</si>
  <si>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</si>
  <si>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</si>
  <si>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</si>
  <si>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</si>
  <si>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</si>
  <si>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</si>
  <si>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</si>
  <si>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</si>
  <si>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</si>
  <si>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</si>
  <si>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</si>
  <si>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</si>
  <si>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</si>
  <si>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</si>
  <si>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</si>
  <si>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</si>
  <si>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</si>
  <si>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</si>
  <si>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</si>
  <si>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</si>
  <si>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</si>
  <si>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</si>
  <si>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</si>
  <si>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</si>
  <si>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</si>
  <si>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</si>
  <si>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</si>
  <si>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</si>
  <si>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</si>
  <si>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</si>
  <si>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</si>
  <si>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</si>
  <si>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</si>
  <si>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</si>
  <si>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</si>
  <si>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</si>
  <si>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</si>
  <si>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</si>
  <si>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</si>
  <si>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</si>
  <si>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</si>
  <si>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</si>
  <si>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</si>
  <si>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</si>
  <si>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</si>
  <si>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</si>
  <si>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</si>
  <si>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</si>
  <si>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</si>
  <si>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</si>
  <si>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</si>
  <si>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</si>
  <si>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</si>
  <si>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</si>
  <si>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</si>
  <si>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</si>
  <si>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</si>
  <si>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</si>
  <si>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</si>
  <si>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</si>
  <si>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</si>
  <si>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</si>
  <si>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</si>
  <si>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</si>
  <si>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</si>
  <si>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</si>
  <si>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</si>
  <si>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</si>
  <si>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</si>
  <si>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</si>
  <si>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</si>
  <si>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</si>
  <si>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</si>
  <si>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</si>
  <si>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</si>
  <si>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</si>
  <si>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</si>
  <si>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</si>
  <si>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</si>
  <si>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</si>
  <si>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</si>
  <si>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</si>
  <si>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</si>
  <si>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</si>
  <si>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</si>
  <si>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</si>
  <si>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</si>
  <si>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</si>
  <si>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</si>
  <si>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</si>
  <si>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</si>
  <si>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</si>
  <si>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</si>
  <si>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</si>
  <si>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</si>
  <si>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</si>
  <si>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</si>
  <si>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</si>
  <si>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</si>
  <si>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</si>
  <si>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</si>
  <si>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</si>
  <si>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</si>
  <si>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</si>
  <si>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</si>
  <si>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</si>
  <si>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</si>
  <si>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</si>
  <si>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</si>
  <si>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</si>
  <si>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</si>
  <si>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</si>
  <si>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</si>
  <si>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</si>
  <si>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</si>
  <si>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</si>
  <si>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</si>
  <si>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</si>
  <si>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</si>
  <si>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</si>
  <si>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</si>
  <si>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</si>
  <si>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</si>
  <si>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</si>
  <si>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</si>
  <si>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</si>
  <si>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</si>
  <si>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</si>
  <si>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</si>
  <si>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</si>
  <si>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</si>
  <si>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</si>
  <si>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</si>
  <si>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</si>
  <si>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</si>
  <si>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</si>
  <si>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</si>
  <si>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</si>
  <si>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</si>
  <si>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</si>
  <si>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</si>
  <si>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</si>
  <si>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</si>
  <si>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</si>
  <si>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</si>
  <si>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</si>
  <si>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</si>
  <si>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</si>
  <si>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</si>
  <si>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</si>
  <si>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</si>
  <si>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</si>
  <si>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</si>
  <si>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</si>
  <si>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</si>
  <si>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</si>
  <si>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</si>
  <si>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</si>
  <si>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</si>
  <si>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</si>
  <si>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</si>
  <si>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</si>
  <si>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</si>
  <si>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</si>
  <si>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</si>
  <si>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</si>
  <si>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</si>
  <si>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</si>
  <si>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</si>
  <si>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</si>
  <si>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</si>
  <si>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</si>
  <si>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</si>
  <si>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</si>
  <si>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</si>
  <si>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</si>
  <si>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</si>
  <si>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</si>
  <si>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</si>
  <si>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</si>
  <si>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</si>
  <si>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</si>
  <si>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</si>
  <si>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</si>
  <si>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</si>
  <si>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</si>
  <si>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</si>
  <si>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</si>
  <si>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</si>
  <si>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</si>
  <si>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</si>
  <si>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</si>
  <si>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</si>
  <si>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</si>
  <si>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</si>
  <si>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</si>
  <si>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</si>
  <si>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</si>
  <si>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</si>
  <si>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</si>
  <si>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</si>
  <si>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</si>
  <si>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</si>
  <si>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</si>
  <si>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</si>
  <si>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</si>
  <si>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</si>
  <si>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</si>
  <si>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</si>
  <si>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</si>
  <si>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</si>
  <si>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</si>
  <si>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</si>
  <si>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</si>
  <si>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</si>
  <si>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</si>
  <si>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</si>
  <si>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</si>
  <si>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</si>
  <si>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</si>
  <si>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</si>
  <si>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</si>
  <si>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</si>
  <si>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</si>
  <si>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</si>
  <si>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</si>
  <si>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</si>
  <si>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</si>
  <si>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</si>
  <si>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</si>
  <si>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</si>
  <si>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</si>
  <si>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</si>
  <si>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</si>
  <si>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</si>
  <si>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</si>
  <si>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</si>
  <si>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</si>
  <si>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</si>
  <si>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</si>
  <si>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</si>
  <si>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</si>
  <si>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</si>
  <si>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</si>
  <si>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</si>
  <si>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</si>
  <si>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</si>
  <si>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</si>
  <si>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</si>
  <si>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</si>
  <si>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</si>
  <si>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</si>
  <si>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</si>
  <si>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</si>
  <si>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</si>
  <si>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</si>
  <si>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</si>
  <si>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</si>
  <si>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</si>
  <si>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</si>
  <si>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</si>
  <si>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</si>
  <si>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</si>
  <si>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</si>
  <si>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</si>
  <si>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</si>
  <si>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</si>
  <si>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</si>
  <si>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</si>
  <si>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</si>
  <si>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</si>
  <si>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</si>
  <si>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</si>
  <si>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</si>
  <si>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</si>
  <si>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</si>
  <si>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</si>
  <si>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</si>
  <si>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</si>
  <si>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</si>
  <si>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</si>
  <si>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</si>
  <si>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</si>
  <si>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</si>
  <si>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</si>
  <si>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</si>
  <si>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</si>
  <si>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</si>
  <si>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</si>
  <si>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</si>
  <si>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</si>
  <si>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</si>
  <si>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</si>
  <si>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</si>
  <si>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</si>
  <si>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</si>
  <si>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</si>
  <si>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</si>
  <si>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</si>
  <si>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</si>
  <si>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</si>
  <si>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</si>
  <si>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</si>
  <si>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</si>
  <si>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</si>
  <si>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</si>
  <si>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</si>
  <si>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</si>
  <si>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</si>
  <si>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</si>
  <si>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</si>
  <si>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</si>
  <si>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</si>
  <si>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</si>
  <si>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</si>
  <si>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</si>
  <si>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</si>
  <si>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</si>
  <si>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</si>
  <si>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</si>
  <si>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</si>
  <si>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</si>
  <si>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</si>
  <si>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</si>
  <si>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</si>
  <si>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</si>
  <si>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</si>
  <si>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</si>
  <si>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</si>
  <si>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</si>
  <si>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</si>
  <si>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</si>
  <si>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</si>
  <si>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</si>
  <si>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</si>
  <si>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</si>
  <si>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</si>
  <si>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</si>
  <si>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</si>
  <si>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</si>
  <si>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</si>
  <si>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</si>
  <si>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</si>
  <si>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</si>
  <si>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</si>
  <si>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</si>
  <si>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</si>
  <si>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</si>
  <si>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</si>
  <si>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</si>
  <si>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</si>
  <si>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</si>
  <si>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</si>
  <si>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</si>
  <si>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</si>
  <si>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</si>
  <si>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</si>
  <si>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</si>
  <si>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</si>
  <si>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</si>
  <si>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</si>
  <si>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</si>
  <si>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</si>
  <si>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</si>
  <si>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</si>
  <si>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</si>
  <si>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</si>
  <si>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</si>
  <si>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</si>
  <si>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</si>
  <si>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</si>
  <si>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</si>
  <si>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</si>
  <si>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</si>
  <si>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</si>
  <si>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</si>
  <si>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</si>
  <si>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</si>
  <si>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</si>
  <si>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</si>
  <si>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</si>
  <si>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</si>
  <si>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</si>
  <si>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</si>
  <si>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</si>
  <si>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</si>
  <si>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</si>
  <si>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</si>
  <si>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</si>
  <si>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</si>
  <si>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</si>
  <si>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</si>
  <si>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</si>
  <si>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</si>
  <si>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</si>
  <si>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</si>
  <si>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</si>
  <si>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</si>
  <si>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</si>
  <si>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</si>
  <si>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</si>
  <si>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</si>
  <si>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</si>
  <si>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</si>
  <si>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</si>
  <si>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</si>
  <si>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</si>
  <si>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</si>
  <si>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</si>
  <si>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</si>
  <si>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</si>
  <si>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</si>
  <si>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</si>
  <si>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</si>
  <si>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</si>
  <si>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</si>
  <si>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</si>
  <si>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</si>
  <si>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</si>
  <si>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</si>
  <si>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</si>
  <si>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</si>
  <si>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</si>
  <si>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</si>
  <si>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</si>
  <si>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</si>
  <si>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</si>
  <si>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</si>
  <si>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</si>
  <si>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</si>
  <si>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</si>
  <si>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</si>
  <si>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</si>
  <si>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</si>
  <si>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</si>
  <si>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</si>
  <si>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</si>
  <si>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</si>
  <si>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</si>
  <si>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</si>
  <si>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</si>
  <si>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</si>
  <si>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</si>
  <si>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</si>
  <si>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</si>
  <si>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</si>
  <si>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</si>
  <si>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</si>
  <si>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</si>
  <si>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</si>
  <si>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</si>
  <si>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</si>
  <si>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</si>
  <si>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</si>
  <si>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</si>
  <si>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</si>
  <si>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</si>
  <si>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</si>
  <si>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</si>
  <si>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</si>
  <si>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</si>
  <si>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</si>
  <si>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</si>
  <si>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</si>
  <si>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</si>
  <si>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</si>
  <si>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</si>
  <si>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</si>
  <si>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</si>
  <si>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</si>
  <si>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</si>
  <si>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</si>
  <si>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</si>
  <si>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</si>
  <si>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</si>
  <si>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</si>
  <si>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</si>
  <si>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</si>
  <si>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</si>
  <si>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</si>
  <si>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</si>
  <si>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</si>
  <si>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</si>
  <si>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</si>
  <si>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</si>
  <si>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</si>
  <si>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</si>
  <si>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</si>
  <si>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</si>
  <si>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</si>
  <si>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</si>
  <si>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</si>
  <si>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</si>
  <si>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</si>
  <si>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</si>
  <si>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</si>
  <si>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</si>
  <si>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</si>
  <si>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</si>
  <si>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</si>
  <si>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</si>
  <si>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</si>
  <si>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</si>
  <si>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</si>
  <si>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</si>
  <si>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</si>
  <si>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</si>
  <si>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</si>
  <si>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</si>
  <si>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</si>
  <si>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</si>
  <si>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</si>
  <si>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</si>
  <si>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</si>
  <si>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</si>
  <si>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</si>
  <si>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</si>
  <si>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</si>
  <si>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</si>
  <si>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</si>
  <si>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</si>
  <si>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</si>
  <si>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</si>
  <si>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</si>
  <si>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</si>
  <si>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</si>
  <si>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</si>
  <si>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</si>
  <si>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</si>
  <si>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</si>
  <si>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</si>
  <si>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</si>
  <si>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</si>
  <si>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</si>
  <si>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</si>
  <si>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</si>
  <si>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</si>
  <si>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</si>
  <si>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</si>
  <si>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</si>
  <si>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</si>
  <si>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</si>
  <si>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</si>
  <si>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</si>
  <si>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</si>
  <si>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</si>
  <si>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</si>
  <si>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</si>
  <si>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</si>
  <si>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</si>
  <si>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</si>
  <si>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</si>
  <si>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</si>
  <si>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</si>
  <si>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</si>
  <si>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</si>
  <si>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</si>
  <si>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</si>
  <si>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</si>
  <si>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</si>
  <si>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</si>
  <si>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</si>
  <si>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</si>
  <si>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</si>
  <si>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</si>
  <si>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</si>
  <si>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</si>
  <si>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</si>
  <si>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</si>
  <si>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</si>
  <si>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</si>
  <si>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</si>
  <si>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</si>
  <si>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</si>
  <si>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</si>
  <si>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</si>
  <si>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</si>
  <si>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</si>
  <si>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</si>
  <si>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</si>
  <si>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</si>
  <si>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</si>
  <si>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</si>
  <si>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</si>
  <si>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</si>
  <si>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</si>
  <si>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</si>
  <si>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</si>
  <si>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</si>
  <si>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</si>
  <si>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</si>
  <si>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</si>
  <si>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</si>
  <si>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</si>
  <si>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</si>
  <si>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</si>
  <si>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</si>
  <si>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</si>
  <si>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</si>
  <si>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</si>
  <si>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</si>
  <si>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</si>
  <si>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</si>
  <si>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</si>
  <si>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</si>
  <si>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</si>
  <si>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</si>
  <si>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</si>
  <si>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</si>
  <si>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</si>
  <si>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</si>
  <si>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</si>
  <si>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</si>
  <si>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</si>
  <si>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</si>
  <si>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</si>
  <si>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</si>
  <si>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</si>
  <si>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</si>
  <si>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</si>
  <si>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</si>
  <si>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</si>
  <si>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</si>
  <si>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</si>
  <si>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</si>
  <si>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</si>
  <si>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</si>
  <si>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</si>
  <si>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</si>
  <si>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</si>
  <si>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</si>
  <si>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</si>
  <si>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</si>
  <si>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</si>
  <si>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</si>
  <si>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</si>
  <si>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</si>
  <si>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</si>
  <si>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</si>
  <si>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</si>
  <si>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</si>
  <si>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</si>
  <si>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</si>
  <si>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</si>
  <si>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</si>
  <si>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</si>
  <si>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</si>
  <si>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</si>
  <si>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</si>
  <si>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</si>
  <si>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</si>
  <si>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</si>
  <si>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</si>
  <si>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</si>
  <si>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</si>
  <si>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</si>
  <si>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</si>
  <si>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</si>
  <si>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</si>
  <si>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</si>
  <si>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</si>
  <si>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</si>
  <si>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</si>
  <si>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</si>
  <si>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</si>
  <si>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</si>
  <si>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</si>
  <si>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</si>
  <si>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</si>
  <si>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</si>
  <si>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</si>
  <si>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</si>
  <si>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</si>
  <si>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</si>
  <si>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</si>
  <si>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</si>
  <si>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</si>
  <si>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</si>
  <si>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</si>
  <si>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</si>
  <si>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</si>
  <si>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</si>
  <si>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</si>
  <si>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</si>
  <si>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</si>
  <si>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</si>
  <si>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</si>
  <si>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</si>
  <si>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</si>
  <si>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</si>
  <si>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</si>
  <si>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</si>
  <si>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</si>
  <si>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</si>
  <si>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</si>
  <si>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</si>
  <si>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</si>
  <si>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</si>
  <si>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</si>
  <si>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</si>
  <si>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</si>
  <si>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</si>
  <si>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</si>
  <si>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</si>
  <si>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</si>
  <si>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</si>
  <si>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</si>
  <si>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</si>
  <si>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</si>
  <si>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</si>
  <si>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</si>
  <si>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</si>
  <si>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</si>
  <si>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</si>
  <si>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</si>
  <si>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</si>
  <si>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</si>
  <si>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</si>
  <si>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</si>
  <si>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</si>
  <si>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</si>
  <si>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</si>
  <si>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</si>
  <si>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</si>
  <si>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</si>
  <si>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</si>
  <si>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</si>
  <si>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</si>
  <si>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</si>
  <si>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</si>
  <si>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</si>
  <si>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</si>
  <si>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</si>
  <si>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</si>
  <si>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</si>
  <si>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</si>
  <si>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</si>
  <si>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</si>
  <si>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</si>
  <si>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</si>
  <si>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</si>
  <si>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</si>
  <si>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</si>
  <si>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</si>
  <si>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</si>
  <si>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</si>
  <si>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</si>
  <si>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</si>
  <si>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</si>
  <si>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</si>
  <si>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</si>
  <si>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</si>
  <si>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</si>
  <si>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</si>
  <si>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</si>
  <si>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</si>
  <si>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</si>
  <si>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</si>
  <si>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</si>
  <si>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</si>
  <si>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</si>
  <si>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</si>
  <si>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</si>
  <si>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</si>
  <si>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</si>
  <si>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</si>
  <si>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</si>
  <si>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</si>
  <si>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</si>
  <si>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</si>
  <si>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</si>
  <si>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</si>
  <si>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</si>
  <si>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</si>
  <si>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</si>
  <si>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</si>
  <si>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</si>
  <si>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</si>
  <si>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</si>
  <si>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</si>
  <si>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</si>
  <si>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</si>
  <si>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</si>
  <si>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</si>
  <si>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</si>
  <si>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</si>
  <si>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</si>
  <si>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</si>
  <si>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</si>
  <si>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</si>
  <si>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</si>
  <si>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</si>
  <si>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</si>
  <si>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</si>
  <si>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</si>
  <si>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</si>
  <si>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</si>
  <si>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</si>
  <si>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</si>
  <si>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</si>
  <si>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</si>
  <si>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</si>
  <si>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</si>
  <si>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</si>
  <si>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</si>
  <si>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</si>
  <si>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</si>
  <si>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</si>
  <si>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</si>
  <si>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</si>
  <si>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</si>
  <si>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</si>
  <si>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</si>
  <si>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</si>
  <si>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</si>
  <si>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</si>
  <si>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</si>
  <si>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</si>
  <si>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</si>
  <si>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</si>
  <si>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</si>
  <si>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</si>
  <si>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</si>
  <si>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</si>
  <si>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</si>
  <si>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</si>
  <si>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</si>
  <si>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</si>
  <si>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</si>
  <si>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</si>
  <si>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</si>
  <si>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</si>
  <si>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</si>
  <si>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</si>
  <si>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</si>
  <si>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</si>
  <si>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</si>
  <si>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</si>
  <si>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</si>
  <si>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</si>
  <si>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</si>
  <si>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</si>
  <si>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</si>
  <si>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</si>
  <si>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</si>
  <si>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</si>
  <si>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</si>
  <si>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</si>
  <si>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</si>
  <si>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</si>
  <si>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</si>
  <si>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</si>
  <si>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</si>
  <si>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</si>
  <si>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</si>
  <si>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</si>
  <si>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</si>
  <si>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</si>
  <si>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</si>
  <si>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</si>
  <si>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</si>
  <si>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</si>
  <si>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</si>
  <si>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</si>
  <si>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</si>
  <si>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</si>
  <si>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</si>
  <si>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</si>
  <si>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</si>
  <si>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</si>
  <si>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</si>
  <si>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</si>
  <si>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</si>
  <si>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</si>
  <si>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</si>
  <si>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</si>
  <si>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</si>
  <si>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</si>
  <si>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</si>
  <si>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</si>
  <si>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</si>
  <si>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</si>
  <si>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</si>
  <si>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</si>
  <si>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</si>
  <si>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</si>
  <si>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</si>
  <si>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</si>
  <si>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</si>
  <si>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</si>
  <si>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</si>
  <si>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</si>
  <si>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</si>
  <si>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</si>
  <si>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</si>
  <si>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</si>
  <si>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</si>
  <si>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</si>
  <si>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</si>
  <si>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</si>
  <si>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</si>
  <si>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</si>
  <si>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</si>
  <si>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</si>
  <si>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</si>
  <si>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</si>
  <si>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</si>
  <si>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</si>
  <si>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</si>
  <si>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</si>
  <si>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</si>
  <si>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</si>
  <si>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</si>
  <si>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</si>
  <si>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</si>
  <si>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</si>
  <si>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</si>
  <si>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</si>
  <si>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</si>
  <si>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</si>
  <si>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</si>
  <si>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</si>
  <si>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</si>
  <si>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</si>
  <si>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</si>
  <si>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</si>
  <si>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</si>
  <si>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</si>
  <si>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</si>
  <si>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</si>
  <si>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</si>
  <si>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</si>
  <si>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</si>
  <si>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</si>
  <si>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</si>
  <si>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</si>
  <si>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</si>
  <si>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</si>
  <si>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</si>
  <si>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</si>
  <si>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</si>
  <si>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</si>
  <si>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</si>
  <si>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</si>
  <si>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</si>
  <si>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</si>
  <si>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</si>
  <si>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</si>
  <si>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</si>
  <si>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</si>
  <si>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</si>
  <si>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</si>
  <si>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</si>
  <si>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</si>
  <si>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</si>
  <si>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</si>
  <si>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</si>
  <si>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</si>
  <si>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</si>
  <si>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</si>
  <si>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</si>
  <si>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</si>
  <si>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</si>
  <si>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</si>
  <si>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</si>
  <si>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</si>
  <si>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</si>
  <si>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</si>
  <si>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</si>
  <si>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</si>
  <si>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</si>
  <si>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</si>
  <si>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</si>
  <si>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</si>
  <si>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</si>
  <si>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</si>
  <si>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</si>
  <si>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</si>
  <si>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</si>
  <si>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</si>
  <si>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</si>
  <si>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</si>
  <si>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</si>
  <si>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</si>
  <si>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</si>
  <si>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</si>
  <si>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</si>
  <si>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</si>
  <si>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</si>
  <si>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</si>
  <si>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</si>
  <si>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</si>
  <si>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</si>
  <si>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</si>
  <si>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</si>
  <si>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</si>
  <si>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</si>
  <si>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</si>
  <si>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</si>
  <si>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</si>
  <si>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</si>
  <si>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</si>
  <si>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</si>
  <si>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</si>
  <si>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</si>
  <si>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</si>
  <si>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</si>
  <si>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</si>
  <si>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</si>
  <si>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</si>
  <si>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</si>
  <si>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</si>
  <si>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</si>
  <si>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</si>
  <si>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</si>
  <si>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</si>
  <si>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</si>
  <si>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</si>
  <si>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</si>
  <si>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</si>
  <si>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</si>
  <si>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</si>
  <si>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</si>
  <si>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</si>
  <si>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</si>
  <si>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</si>
  <si>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</si>
  <si>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</si>
  <si>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</si>
  <si>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</si>
  <si>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</si>
  <si>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</si>
  <si>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</si>
  <si>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</si>
  <si>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</si>
  <si>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</si>
  <si>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</si>
  <si>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</si>
  <si>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</si>
  <si>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</si>
  <si>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</si>
  <si>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</si>
  <si>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</si>
  <si>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</si>
  <si>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</si>
  <si>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</si>
  <si>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</si>
  <si>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</si>
  <si>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</si>
  <si>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</si>
  <si>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</si>
  <si>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</si>
  <si>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</si>
  <si>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</si>
  <si>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</si>
  <si>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</si>
  <si>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</si>
  <si>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</si>
  <si>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</si>
  <si>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</si>
  <si>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</si>
  <si>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</si>
  <si>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</si>
  <si>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</si>
  <si>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</si>
  <si>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</si>
  <si>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</si>
  <si>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</si>
  <si>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</si>
  <si>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</si>
  <si>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</si>
  <si>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</si>
  <si>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</si>
  <si>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</si>
  <si>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</si>
  <si>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</si>
  <si>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</si>
  <si>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</si>
  <si>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</si>
  <si>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</si>
  <si>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</si>
  <si>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</si>
  <si>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</si>
  <si>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</si>
  <si>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</si>
  <si>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</si>
  <si>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</si>
  <si>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</si>
  <si>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</si>
  <si>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</si>
  <si>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</si>
  <si>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</si>
  <si>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</si>
  <si>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</si>
  <si>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</si>
  <si>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</si>
  <si>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</si>
  <si>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</si>
  <si>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</si>
  <si>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</si>
  <si>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</si>
  <si>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</si>
  <si>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</si>
  <si>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</si>
  <si>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</si>
  <si>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</si>
  <si>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</si>
  <si>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</si>
  <si>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</si>
  <si>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</si>
  <si>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</si>
  <si>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</si>
  <si>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</si>
  <si>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</si>
  <si>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</si>
  <si>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</si>
  <si>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</si>
  <si>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</si>
  <si>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</si>
  <si>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</si>
  <si>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</si>
  <si>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</si>
  <si>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</si>
  <si>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</si>
  <si>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</si>
  <si>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</si>
  <si>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</si>
  <si>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</si>
  <si>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</si>
  <si>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</si>
  <si>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</si>
  <si>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</si>
  <si>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</si>
  <si>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</si>
  <si>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</si>
  <si>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</si>
  <si>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</si>
  <si>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</si>
  <si>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</si>
  <si>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</si>
  <si>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</si>
  <si>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</si>
  <si>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</si>
  <si>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</si>
  <si>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</si>
  <si>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</si>
  <si>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</si>
  <si>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</si>
  <si>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</si>
  <si>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</si>
  <si>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</si>
  <si>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</si>
  <si>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</si>
  <si>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</si>
  <si>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</si>
  <si>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</si>
  <si>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</si>
  <si>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</si>
  <si>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</si>
  <si>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</si>
  <si>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</si>
  <si>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</si>
  <si>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</si>
  <si>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</si>
  <si>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</si>
  <si>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</si>
  <si>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</si>
  <si>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</si>
  <si>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</si>
  <si>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</si>
  <si>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</si>
  <si>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</si>
  <si>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</si>
  <si>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</si>
  <si>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</si>
  <si>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</si>
  <si>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</si>
  <si>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</si>
  <si>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</si>
  <si>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</si>
  <si>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</si>
  <si>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</si>
  <si>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</si>
  <si>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</si>
  <si>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</si>
  <si>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</si>
  <si>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</si>
  <si>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</si>
  <si>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</si>
  <si>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</si>
  <si>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</si>
  <si>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</si>
  <si>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</si>
  <si>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</si>
  <si>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</si>
  <si>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</si>
  <si>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</si>
  <si>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</si>
  <si>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</si>
  <si>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</si>
  <si>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</si>
  <si>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</si>
  <si>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</si>
  <si>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</si>
  <si>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</si>
  <si>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</si>
  <si>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</si>
  <si>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</si>
  <si>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</si>
  <si>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</si>
  <si>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</si>
  <si>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</si>
  <si>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</si>
  <si>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</si>
  <si>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</si>
  <si>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</si>
  <si>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</si>
  <si>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</si>
  <si>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</si>
  <si>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</si>
  <si>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</si>
  <si>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</si>
  <si>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</si>
  <si>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</si>
  <si>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</si>
  <si>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</si>
  <si>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</si>
  <si>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</si>
  <si>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</si>
  <si>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</si>
  <si>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</si>
  <si>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</si>
  <si>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</si>
  <si>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</si>
  <si>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</si>
  <si>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</si>
  <si>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</si>
  <si>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</si>
  <si>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</si>
  <si>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</si>
  <si>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</si>
  <si>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</si>
  <si>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</si>
  <si>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</si>
  <si>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</si>
  <si>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</si>
  <si>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</si>
  <si>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</si>
  <si>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</si>
  <si>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</si>
  <si>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</si>
  <si>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</si>
  <si>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</si>
  <si>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</si>
  <si>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</si>
  <si>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</si>
  <si>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</si>
  <si>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</si>
  <si>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</si>
  <si>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</si>
  <si>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</si>
  <si>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</si>
  <si>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</si>
  <si>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</si>
  <si>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</si>
  <si>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</si>
  <si>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</si>
  <si>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</si>
  <si>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</si>
  <si>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</si>
  <si>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</si>
  <si>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</si>
  <si>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</si>
  <si>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</si>
  <si>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</si>
  <si>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</si>
  <si>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</si>
  <si>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</si>
  <si>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</si>
  <si>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</si>
  <si>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</si>
  <si>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</si>
  <si>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</si>
  <si>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</si>
  <si>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</si>
  <si>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</si>
  <si>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</si>
  <si>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</si>
  <si>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</si>
  <si>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</si>
  <si>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</si>
  <si>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</si>
  <si>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</si>
  <si>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</si>
  <si>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</si>
  <si>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</si>
  <si>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</si>
  <si>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</si>
  <si>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</si>
  <si>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</si>
  <si>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</si>
  <si>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</si>
  <si>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</si>
  <si>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</si>
  <si>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</si>
  <si>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</si>
  <si>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</si>
  <si>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</si>
  <si>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</si>
  <si>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</si>
  <si>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</si>
  <si>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</si>
  <si>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</si>
  <si>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</si>
  <si>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</si>
  <si>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</si>
  <si>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</si>
  <si>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</si>
  <si>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</si>
  <si>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</si>
  <si>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</si>
  <si>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</si>
  <si>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</si>
  <si>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</si>
  <si>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</si>
  <si>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</si>
  <si>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</si>
  <si>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</si>
  <si>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</si>
  <si>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</si>
  <si>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</si>
  <si>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</si>
  <si>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</si>
  <si>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</si>
  <si>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</si>
  <si>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</si>
  <si>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</si>
  <si>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</si>
  <si>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</si>
  <si>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</si>
  <si>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</si>
  <si>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</si>
  <si>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</si>
  <si>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</si>
  <si>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</si>
  <si>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</si>
  <si>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</si>
  <si>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</si>
  <si>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</si>
  <si>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</si>
  <si>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</si>
  <si>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</si>
  <si>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</si>
  <si>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</si>
  <si>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</si>
  <si>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</si>
  <si>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</si>
  <si>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</si>
  <si>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</si>
  <si>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</si>
  <si>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</si>
  <si>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</si>
  <si>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</si>
  <si>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</si>
  <si>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</si>
  <si>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</si>
  <si>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</si>
  <si>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</si>
  <si>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</si>
  <si>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</si>
  <si>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</si>
  <si>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</si>
  <si>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</si>
  <si>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</si>
  <si>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</si>
  <si>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</si>
  <si>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</si>
  <si>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</si>
  <si>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</si>
  <si>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</si>
  <si>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</si>
  <si>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</si>
  <si>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</si>
  <si>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</si>
  <si>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</si>
  <si>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</si>
  <si>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</si>
  <si>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</si>
  <si>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</si>
  <si>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</si>
  <si>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</si>
  <si>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</si>
  <si>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</si>
  <si>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</si>
  <si>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</si>
  <si>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</si>
  <si>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</si>
  <si>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</si>
  <si>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</si>
  <si>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</si>
  <si>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</si>
  <si>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</si>
  <si>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</si>
  <si>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</si>
  <si>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</si>
  <si>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</si>
  <si>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</si>
  <si>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</si>
  <si>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</si>
  <si>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</si>
  <si>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</si>
  <si>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</si>
  <si>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</si>
  <si>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</si>
  <si>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</si>
  <si>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</si>
  <si>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</si>
  <si>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</si>
  <si>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</si>
  <si>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</si>
  <si>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</si>
  <si>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</si>
  <si>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</si>
  <si>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</si>
  <si>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</si>
  <si>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</si>
  <si>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</si>
  <si>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</si>
  <si>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</si>
  <si>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</si>
  <si>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</si>
  <si>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</si>
  <si>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</si>
  <si>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</si>
  <si>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</si>
  <si>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</si>
  <si>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</si>
  <si>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</si>
  <si>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</si>
  <si>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</si>
  <si>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</si>
  <si>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</si>
  <si>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</si>
  <si>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</si>
  <si>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</si>
  <si>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</si>
  <si>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</si>
  <si>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</si>
  <si>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</si>
  <si>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</si>
  <si>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</si>
  <si>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</si>
  <si>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</si>
  <si>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</si>
  <si>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</si>
  <si>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</si>
  <si>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</si>
  <si>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</si>
  <si>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</si>
  <si>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</si>
  <si>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</si>
  <si>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</si>
  <si>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</si>
  <si>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</si>
  <si>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</si>
  <si>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</si>
  <si>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</si>
  <si>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</si>
  <si>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</si>
  <si>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</si>
  <si>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</si>
  <si>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</si>
  <si>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</si>
  <si>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</si>
  <si>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</si>
  <si>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</si>
  <si>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</si>
  <si>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</si>
  <si>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</si>
  <si>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</si>
  <si>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</si>
  <si>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</si>
  <si>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</si>
  <si>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</si>
  <si>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</si>
  <si>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</si>
  <si>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</si>
  <si>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</si>
  <si>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</si>
  <si>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</si>
  <si>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</si>
  <si>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</si>
  <si>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</si>
  <si>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</si>
  <si>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</si>
  <si>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</si>
  <si>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</si>
  <si>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</si>
  <si>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</si>
  <si>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</si>
  <si>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</si>
  <si>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</si>
  <si>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</si>
  <si>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</si>
  <si>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</si>
  <si>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</si>
  <si>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</si>
  <si>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</si>
  <si>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</si>
  <si>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</si>
  <si>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</si>
  <si>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</si>
  <si>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</si>
  <si>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</si>
  <si>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</si>
  <si>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</si>
  <si>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</si>
  <si>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</si>
  <si>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</si>
  <si>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</si>
  <si>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</si>
  <si>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</si>
  <si>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</si>
  <si>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</si>
  <si>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</si>
  <si>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</si>
  <si>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</si>
  <si>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</si>
  <si>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</si>
  <si>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</si>
  <si>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</si>
  <si>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</si>
  <si>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</si>
  <si>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</si>
  <si>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</si>
  <si>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</si>
  <si>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</si>
  <si>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</si>
  <si>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</si>
  <si>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</si>
  <si>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</si>
  <si>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</si>
  <si>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</si>
  <si>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</si>
  <si>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</si>
  <si>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</si>
  <si>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</si>
  <si>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</si>
  <si>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</si>
  <si>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</si>
  <si>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</si>
  <si>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</si>
  <si>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</si>
  <si>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</si>
  <si>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</si>
  <si>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</si>
  <si>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</si>
  <si>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</si>
  <si>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</si>
  <si>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</si>
  <si>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</si>
  <si>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</si>
  <si>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</si>
  <si>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</si>
  <si>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</si>
  <si>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</si>
  <si>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</si>
  <si>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</si>
  <si>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</si>
  <si>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</si>
  <si>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</si>
  <si>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</si>
  <si>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</si>
  <si>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</si>
  <si>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</si>
  <si>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</si>
  <si>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</si>
  <si>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</si>
  <si>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</si>
  <si>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</si>
  <si>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</si>
  <si>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</si>
  <si>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</si>
  <si>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</si>
  <si>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</si>
  <si>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</si>
  <si>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</si>
  <si>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</si>
  <si>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</si>
  <si>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</si>
  <si>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</si>
  <si>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</si>
  <si>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</si>
  <si>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</si>
  <si>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</si>
  <si>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</si>
  <si>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</si>
  <si>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</si>
  <si>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</si>
  <si>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</si>
  <si>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</si>
  <si>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</si>
  <si>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</si>
  <si>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</si>
  <si>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</si>
  <si>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</si>
  <si>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</si>
  <si>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</si>
  <si>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</si>
  <si>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</si>
  <si>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</si>
  <si>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</si>
  <si>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</si>
  <si>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</si>
  <si>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</si>
  <si>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</si>
  <si>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</si>
  <si>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</si>
  <si>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</si>
  <si>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</si>
  <si>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</si>
  <si>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</si>
  <si>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</si>
  <si>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</si>
  <si>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</si>
  <si>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</si>
  <si>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</si>
  <si>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</si>
  <si>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</si>
  <si>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</si>
  <si>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</si>
  <si>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</si>
  <si>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</si>
  <si>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</si>
  <si>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</si>
  <si>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</si>
  <si>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</si>
  <si>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</si>
  <si>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</si>
  <si>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</si>
  <si>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</si>
  <si>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</si>
  <si>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</si>
  <si>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</si>
  <si>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</si>
  <si>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</si>
  <si>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</si>
  <si>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</si>
  <si>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</si>
  <si>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</si>
  <si>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</si>
  <si>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</si>
  <si>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</si>
  <si>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</si>
  <si>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</si>
  <si>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</si>
  <si>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</si>
  <si>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</si>
  <si>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</si>
  <si>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</si>
  <si>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</si>
  <si>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</si>
  <si>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</si>
  <si>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</si>
  <si>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</si>
  <si>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</si>
  <si>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</si>
  <si>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</si>
  <si>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</si>
  <si>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</si>
  <si>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</si>
  <si>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</si>
  <si>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</si>
  <si>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</si>
  <si>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</si>
  <si>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</si>
  <si>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</si>
  <si>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</si>
  <si>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</si>
  <si>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</si>
  <si>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</si>
  <si>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</si>
  <si>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</si>
  <si>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</si>
  <si>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</si>
  <si>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</si>
  <si>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</si>
  <si>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</si>
  <si>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</si>
  <si>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</si>
  <si>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</si>
  <si>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</si>
  <si>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</si>
  <si>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</si>
  <si>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</si>
  <si>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</si>
  <si>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</si>
  <si>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</si>
  <si>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</si>
  <si>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</si>
  <si>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</si>
  <si>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</si>
  <si>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</si>
  <si>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</si>
  <si>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</si>
  <si>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</si>
  <si>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</si>
  <si>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</si>
  <si>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</si>
  <si>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</si>
  <si>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</si>
  <si>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</si>
  <si>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</si>
  <si>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</si>
  <si>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</si>
  <si>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</si>
  <si>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</si>
  <si>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</si>
  <si>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</si>
  <si>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</si>
  <si>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</si>
  <si>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</si>
  <si>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</si>
  <si>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</si>
  <si>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</si>
  <si>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</si>
  <si>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</si>
  <si>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</si>
  <si>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</si>
  <si>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</si>
  <si>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</si>
  <si>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</si>
  <si>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</si>
  <si>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</si>
  <si>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</si>
  <si>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</si>
  <si>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</si>
  <si>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</si>
  <si>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</si>
  <si>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</si>
  <si>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</si>
  <si>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</si>
  <si>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</si>
  <si>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</si>
  <si>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</si>
  <si>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</si>
  <si>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</si>
  <si>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</si>
  <si>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</si>
  <si>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</si>
  <si>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</si>
  <si>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</si>
  <si>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</si>
  <si>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</si>
  <si>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</si>
  <si>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</si>
  <si>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</si>
  <si>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</si>
  <si>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</si>
  <si>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</si>
  <si>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</si>
  <si>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</si>
  <si>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</si>
  <si>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</si>
  <si>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</si>
  <si>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</si>
  <si>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</si>
  <si>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</si>
  <si>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</si>
  <si>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</si>
  <si>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</si>
  <si>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</si>
  <si>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</si>
  <si>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</si>
  <si>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</si>
  <si>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</si>
  <si>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</si>
  <si>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</si>
  <si>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</si>
  <si>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</si>
  <si>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</si>
  <si>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</si>
  <si>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</si>
  <si>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</si>
  <si>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</si>
  <si>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</si>
  <si>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</si>
  <si>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</si>
  <si>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</si>
  <si>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</si>
  <si>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</si>
  <si>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</si>
  <si>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</si>
  <si>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</si>
  <si>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</si>
  <si>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</si>
  <si>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</si>
  <si>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</si>
  <si>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</si>
  <si>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</si>
  <si>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</si>
  <si>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</si>
  <si>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</si>
  <si>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</si>
  <si>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</si>
  <si>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</si>
  <si>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</si>
  <si>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</si>
  <si>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</si>
  <si>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</si>
  <si>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</si>
  <si>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</si>
  <si>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</si>
  <si>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</si>
  <si>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</si>
  <si>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</si>
  <si>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</si>
  <si>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</si>
  <si>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</si>
  <si>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</si>
  <si>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</si>
  <si>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</si>
  <si>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</si>
  <si>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</si>
  <si>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</si>
  <si>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</si>
  <si>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</si>
  <si>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</si>
  <si>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</si>
  <si>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</si>
  <si>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</si>
  <si>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</si>
  <si>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</si>
  <si>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</si>
  <si>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</si>
  <si>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</si>
  <si>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</si>
  <si>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</si>
  <si>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</si>
  <si>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</si>
  <si>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</si>
  <si>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</si>
  <si>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</si>
  <si>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</si>
  <si>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</si>
  <si>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</si>
  <si>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</si>
  <si>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</si>
  <si>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</si>
  <si>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</si>
  <si>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</si>
  <si>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</si>
  <si>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</si>
  <si>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</si>
  <si>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</si>
  <si>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</si>
  <si>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</si>
  <si>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</si>
  <si>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</si>
  <si>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</si>
  <si>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</si>
  <si>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</si>
  <si>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</si>
  <si>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</si>
  <si>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</si>
  <si>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</si>
  <si>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</si>
  <si>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</si>
  <si>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</si>
  <si>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</si>
  <si>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</si>
  <si>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</si>
  <si>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</si>
  <si>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</si>
  <si>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</si>
  <si>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</si>
  <si>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</si>
  <si>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</si>
  <si>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</si>
  <si>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</si>
  <si>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</si>
  <si>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</si>
  <si>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</si>
  <si>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</si>
  <si>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</si>
  <si>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</si>
  <si>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</si>
  <si>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</si>
  <si>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</si>
  <si>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</si>
  <si>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</si>
  <si>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</si>
  <si>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</si>
  <si>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</si>
  <si>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</si>
  <si>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</si>
  <si>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</si>
  <si>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</si>
  <si>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</si>
  <si>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</si>
  <si>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</si>
  <si>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</si>
  <si>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</si>
  <si>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</si>
  <si>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</si>
  <si>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</si>
  <si>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</si>
  <si>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</si>
  <si>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</si>
  <si>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</si>
  <si>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</si>
  <si>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</si>
  <si>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</si>
  <si>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</si>
  <si>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</si>
  <si>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</si>
  <si>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</si>
  <si>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</si>
  <si>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</si>
  <si>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</si>
  <si>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</si>
  <si>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</si>
  <si>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</si>
  <si>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</si>
  <si>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</si>
  <si>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</si>
  <si>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</si>
  <si>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</si>
  <si>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</si>
  <si>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</si>
  <si>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</si>
  <si>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</si>
  <si>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</si>
  <si>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</si>
  <si>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</si>
  <si>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</si>
  <si>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</si>
  <si>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</si>
  <si>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</si>
  <si>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</si>
  <si>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</si>
  <si>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</si>
  <si>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</si>
  <si>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</si>
  <si>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</si>
  <si>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</si>
  <si>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</si>
  <si>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</si>
  <si>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</si>
  <si>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</si>
  <si>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</si>
  <si>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</si>
  <si>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</si>
  <si>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</si>
  <si>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</si>
  <si>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</si>
  <si>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</si>
  <si>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</si>
  <si>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</si>
  <si>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</si>
  <si>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</si>
  <si>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</si>
  <si>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</si>
  <si>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</si>
  <si>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</si>
  <si>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</si>
  <si>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</si>
  <si>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</si>
  <si>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</si>
  <si>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</si>
  <si>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</si>
  <si>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</si>
  <si>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</si>
  <si>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</si>
  <si>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</si>
  <si>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</si>
  <si>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</si>
  <si>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</si>
  <si>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</si>
  <si>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</si>
  <si>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</si>
  <si>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</si>
  <si>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</si>
  <si>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</si>
  <si>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</si>
  <si>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</si>
  <si>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</si>
  <si>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</si>
  <si>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</si>
  <si>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</si>
  <si>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</si>
  <si>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</si>
  <si>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</si>
  <si>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</si>
  <si>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</si>
  <si>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</si>
  <si>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</si>
  <si>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</si>
  <si>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</si>
  <si>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</si>
  <si>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</si>
  <si>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</si>
  <si>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</si>
  <si>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</si>
  <si>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</si>
  <si>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</si>
  <si>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</si>
  <si>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</si>
  <si>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</si>
  <si>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</si>
  <si>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</si>
  <si>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</si>
  <si>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</si>
  <si>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</si>
  <si>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</si>
  <si>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</si>
  <si>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</si>
  <si>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</si>
  <si>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</si>
  <si>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</si>
  <si>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</si>
  <si>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</si>
  <si>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</si>
  <si>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</si>
  <si>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</si>
  <si>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</si>
  <si>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</si>
  <si>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</si>
  <si>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</si>
  <si>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</si>
  <si>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</si>
  <si>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</si>
  <si>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</si>
  <si>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</si>
  <si>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</si>
  <si>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</si>
  <si>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</si>
  <si>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</si>
  <si>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</si>
  <si>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</si>
  <si>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</si>
  <si>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</si>
  <si>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</si>
  <si>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</si>
  <si>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</si>
  <si>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</si>
  <si>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</si>
  <si>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</si>
  <si>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</si>
  <si>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</si>
  <si>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</si>
  <si>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</si>
  <si>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</si>
  <si>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</si>
  <si>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</si>
  <si>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</si>
  <si>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</si>
  <si>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</si>
  <si>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</si>
  <si>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</si>
  <si>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</si>
  <si>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</si>
  <si>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</si>
  <si>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</si>
  <si>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</si>
  <si>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</si>
  <si>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</si>
  <si>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</si>
  <si>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</si>
  <si>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</si>
  <si>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</si>
  <si>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</si>
  <si>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</si>
  <si>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</si>
  <si>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</si>
  <si>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</si>
  <si>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</si>
  <si>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</si>
  <si>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</si>
  <si>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</si>
  <si>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</si>
  <si>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</si>
  <si>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</si>
  <si>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</si>
  <si>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</si>
  <si>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</si>
  <si>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</si>
  <si>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</si>
  <si>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</si>
  <si>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</si>
  <si>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</si>
  <si>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</si>
  <si>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</si>
  <si>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</si>
  <si>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</si>
  <si>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</si>
  <si>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</si>
  <si>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</si>
  <si>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</si>
  <si>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</si>
  <si>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</si>
  <si>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</si>
  <si>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</si>
  <si>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</si>
  <si>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</si>
  <si>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</si>
  <si>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</si>
  <si>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</si>
  <si>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</si>
  <si>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</si>
  <si>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</si>
  <si>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</si>
  <si>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</si>
  <si>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</si>
  <si>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</si>
  <si>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</si>
  <si>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</si>
  <si>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</si>
  <si>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</si>
  <si>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</si>
  <si>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</si>
  <si>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</si>
  <si>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</si>
  <si>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</si>
  <si>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</si>
  <si>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</si>
  <si>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</si>
  <si>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</si>
  <si>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</si>
  <si>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</si>
  <si>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</si>
  <si>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</si>
  <si>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</si>
  <si>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</si>
  <si>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</si>
  <si>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</si>
  <si>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</si>
  <si>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</si>
  <si>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</si>
  <si>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</si>
  <si>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</si>
  <si>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</si>
  <si>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</si>
  <si>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</si>
  <si>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</si>
  <si>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</si>
  <si>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</si>
  <si>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</si>
  <si>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</si>
  <si>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</si>
  <si>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</si>
  <si>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</si>
  <si>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</si>
  <si>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</si>
  <si>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</si>
  <si>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</si>
  <si>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</si>
  <si>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</si>
  <si>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</si>
  <si>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</si>
  <si>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</si>
  <si>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</si>
  <si>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</si>
  <si>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</si>
  <si>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</si>
  <si>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</si>
  <si>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</si>
  <si>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</si>
  <si>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</si>
  <si>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</si>
  <si>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</si>
  <si>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</si>
  <si>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</si>
  <si>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</si>
  <si>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</si>
  <si>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</si>
  <si>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</si>
  <si>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</si>
  <si>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</si>
  <si>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</si>
  <si>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</si>
  <si>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</si>
  <si>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</si>
  <si>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</si>
  <si>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</si>
  <si>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</si>
  <si>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</si>
  <si>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</si>
  <si>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</si>
  <si>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</si>
  <si>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</si>
  <si>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</si>
  <si>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</si>
  <si>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</si>
  <si>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</si>
  <si>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</si>
  <si>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</si>
  <si>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</si>
  <si>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</si>
  <si>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</si>
  <si>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</si>
  <si>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</si>
  <si>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</si>
  <si>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</si>
  <si>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</si>
  <si>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</si>
  <si>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</si>
  <si>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</si>
  <si>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</si>
  <si>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</si>
  <si>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</si>
  <si>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</si>
  <si>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</si>
  <si>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</si>
  <si>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</si>
  <si>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</si>
  <si>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</si>
  <si>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</si>
  <si>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</si>
  <si>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</si>
  <si>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</si>
  <si>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</si>
  <si>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</si>
  <si>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</si>
  <si>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</si>
  <si>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</si>
  <si>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</si>
  <si>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</si>
  <si>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</si>
  <si>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</si>
  <si>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</si>
  <si>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</si>
  <si>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</si>
  <si>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</si>
  <si>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</si>
  <si>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</si>
  <si>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</si>
  <si>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</si>
  <si>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</si>
  <si>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</si>
  <si>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</si>
  <si>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</si>
  <si>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</si>
  <si>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</si>
  <si>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</si>
  <si>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</si>
  <si>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</si>
  <si>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</si>
  <si>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</si>
  <si>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</si>
  <si>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</si>
  <si>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</si>
  <si>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</si>
  <si>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</si>
  <si>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</si>
  <si>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</si>
  <si>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</si>
  <si>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</si>
  <si>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</si>
  <si>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</si>
  <si>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</si>
  <si>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</si>
  <si>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</si>
  <si>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</si>
  <si>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</si>
  <si>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</si>
  <si>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</si>
  <si>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</si>
  <si>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</si>
  <si>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</si>
  <si>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</si>
  <si>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</si>
  <si>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</si>
  <si>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</si>
  <si>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</si>
  <si>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</si>
  <si>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</si>
  <si>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</si>
  <si>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</si>
  <si>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</si>
  <si>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</si>
  <si>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</si>
  <si>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</si>
  <si>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</si>
  <si>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</si>
  <si>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</si>
  <si>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</si>
  <si>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</si>
  <si>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</si>
  <si>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</si>
  <si>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</si>
  <si>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</si>
  <si>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</si>
  <si>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</si>
  <si>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</si>
  <si>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</si>
  <si>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</si>
  <si>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</si>
  <si>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</si>
  <si>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</si>
  <si>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</si>
  <si>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</si>
  <si>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</si>
  <si>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</si>
  <si>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</si>
  <si>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</si>
  <si>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</si>
  <si>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</si>
  <si>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</si>
  <si>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</si>
  <si>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</si>
  <si>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</si>
  <si>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</si>
  <si>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</si>
  <si>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</si>
  <si>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</si>
  <si>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</si>
  <si>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</si>
  <si>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</si>
  <si>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</si>
  <si>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</si>
  <si>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</si>
  <si>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</si>
  <si>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</si>
  <si>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</si>
  <si>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</si>
  <si>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</si>
  <si>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</si>
  <si>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</si>
  <si>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</si>
  <si>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</si>
  <si>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</si>
  <si>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</si>
  <si>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</si>
  <si>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</si>
  <si>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</si>
  <si>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</si>
  <si>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</si>
  <si>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</si>
  <si>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</si>
  <si>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</si>
  <si>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</si>
  <si>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</si>
  <si>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</si>
  <si>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</si>
  <si>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</si>
  <si>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</si>
  <si>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</si>
  <si>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</si>
  <si>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</si>
  <si>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</si>
  <si>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</si>
  <si>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</si>
  <si>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</si>
  <si>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</si>
  <si>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</si>
  <si>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</si>
  <si>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</si>
  <si>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</si>
  <si>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</si>
  <si>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</si>
  <si>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</si>
  <si>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</si>
  <si>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</si>
  <si>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</si>
  <si>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</si>
  <si>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</si>
  <si>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</si>
  <si>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</si>
  <si>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</si>
  <si>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</si>
  <si>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</si>
  <si>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</si>
  <si>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</si>
  <si>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</si>
  <si>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</si>
  <si>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</si>
  <si>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</si>
  <si>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</si>
  <si>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</si>
  <si>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</si>
  <si>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</si>
  <si>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</si>
  <si>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</si>
  <si>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</si>
  <si>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</si>
  <si>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</si>
  <si>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</si>
  <si>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</si>
  <si>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</si>
  <si>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</si>
  <si>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</si>
  <si>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</si>
  <si>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</si>
  <si>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</si>
  <si>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</si>
  <si>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</si>
  <si>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</si>
  <si>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</si>
  <si>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</si>
  <si>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</si>
  <si>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</si>
  <si>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</si>
  <si>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</si>
  <si>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</si>
  <si>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</si>
  <si>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</si>
  <si>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</si>
  <si>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</si>
  <si>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</si>
  <si>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</si>
  <si>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</si>
  <si>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</si>
  <si>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</si>
  <si>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</si>
  <si>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</si>
  <si>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</si>
  <si>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</si>
  <si>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</si>
  <si>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</si>
  <si>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</si>
  <si>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</si>
  <si>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</si>
  <si>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</si>
  <si>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</si>
  <si>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</si>
  <si>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</si>
  <si>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</si>
  <si>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</si>
  <si>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</si>
  <si>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</si>
  <si>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</si>
  <si>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</si>
  <si>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</si>
  <si>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</si>
  <si>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</si>
  <si>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</si>
  <si>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</si>
  <si>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</si>
  <si>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</si>
  <si>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</si>
  <si>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</si>
  <si>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</si>
  <si>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</si>
  <si>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</si>
  <si>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</si>
  <si>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</si>
  <si>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</si>
  <si>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</si>
  <si>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</si>
  <si>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</si>
  <si>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</si>
  <si>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</si>
  <si>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</si>
  <si>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</si>
  <si>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</si>
  <si>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</si>
  <si>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</si>
  <si>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</si>
  <si>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</si>
  <si>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</si>
  <si>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</si>
  <si>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</si>
  <si>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</si>
  <si>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</si>
  <si>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</si>
  <si>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</si>
  <si>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</si>
  <si>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</si>
  <si>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</si>
  <si>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</si>
  <si>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</si>
  <si>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</si>
  <si>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</si>
  <si>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</si>
  <si>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</si>
  <si>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</si>
  <si>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</si>
  <si>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</si>
  <si>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</si>
  <si>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</si>
  <si>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</si>
  <si>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</si>
  <si>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</si>
  <si>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</si>
  <si>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</si>
  <si>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</si>
  <si>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</si>
  <si>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</si>
  <si>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</si>
  <si>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</si>
  <si>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</si>
  <si>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</si>
  <si>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</si>
  <si>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</si>
  <si>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</si>
  <si>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</si>
  <si>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</si>
  <si>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</si>
  <si>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</si>
  <si>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</si>
  <si>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</si>
  <si>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</si>
  <si>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</si>
  <si>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</si>
  <si>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</si>
  <si>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</si>
  <si>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</si>
  <si>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</si>
  <si>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</si>
  <si>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</si>
  <si>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</si>
  <si>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</si>
  <si>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</si>
  <si>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</si>
  <si>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</si>
  <si>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</si>
  <si>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</si>
  <si>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</si>
  <si>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</si>
  <si>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</si>
  <si>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</si>
  <si>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</si>
  <si>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</si>
  <si>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</si>
  <si>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</si>
  <si>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</si>
  <si>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</si>
  <si>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</si>
  <si>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</si>
  <si>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</si>
  <si>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</si>
  <si>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</si>
  <si>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</si>
  <si>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</si>
  <si>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</si>
  <si>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</si>
  <si>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</si>
  <si>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</si>
  <si>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</si>
  <si>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</si>
  <si>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</si>
  <si>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</si>
  <si>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</si>
  <si>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</si>
  <si>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</si>
  <si>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</si>
  <si>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</si>
  <si>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</si>
  <si>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</si>
  <si>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</si>
  <si>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</si>
  <si>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</si>
  <si>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</si>
  <si>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</si>
  <si>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</si>
  <si>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</si>
  <si>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</si>
  <si>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</si>
  <si>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</si>
  <si>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</si>
  <si>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</si>
  <si>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</si>
  <si>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</si>
  <si>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</si>
  <si>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</si>
  <si>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</si>
  <si>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</si>
  <si>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</si>
  <si>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</si>
  <si>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</si>
  <si>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</si>
  <si>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</si>
  <si>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</si>
  <si>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</si>
  <si>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</si>
  <si>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</si>
  <si>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</si>
  <si>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</si>
  <si>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</si>
  <si>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</si>
  <si>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</si>
  <si>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</si>
  <si>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</si>
  <si>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</si>
  <si>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</si>
  <si>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</si>
  <si>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</si>
  <si>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</si>
  <si>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</si>
  <si>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</si>
  <si>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</si>
  <si>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</si>
  <si>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</si>
  <si>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</si>
  <si>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</si>
  <si>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</si>
  <si>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</si>
  <si>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</si>
  <si>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</si>
  <si>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</si>
  <si>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</si>
  <si>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</si>
  <si>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</si>
  <si>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</si>
  <si>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</si>
  <si>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</si>
  <si>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</si>
  <si>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</si>
  <si>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</si>
  <si>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</si>
  <si>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</si>
  <si>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</si>
  <si>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</si>
  <si>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</si>
  <si>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</si>
  <si>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</si>
  <si>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</si>
  <si>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</si>
  <si>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</si>
  <si>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</si>
  <si>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</si>
  <si>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</si>
  <si>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</si>
  <si>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</si>
  <si>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</si>
  <si>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</si>
  <si>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</si>
  <si>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</si>
  <si>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</si>
  <si>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</si>
  <si>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</si>
  <si>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</si>
  <si>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</si>
  <si>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</si>
  <si>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</si>
  <si>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</si>
  <si>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</si>
  <si>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</si>
  <si>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</si>
  <si>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</si>
  <si>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</si>
  <si>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</si>
  <si>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</si>
  <si>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</si>
  <si>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</si>
  <si>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</si>
  <si>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</si>
  <si>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</si>
  <si>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</si>
  <si>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</si>
  <si>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</si>
  <si>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</si>
  <si>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</si>
  <si>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</si>
  <si>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</si>
  <si>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</si>
  <si>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</si>
  <si>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</si>
  <si>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</si>
  <si>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</si>
  <si>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</si>
  <si>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</si>
  <si>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</si>
  <si>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</si>
  <si>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</si>
  <si>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</si>
  <si>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</si>
  <si>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</si>
  <si>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</si>
  <si>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</si>
  <si>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</si>
  <si>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</si>
  <si>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</si>
  <si>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</si>
  <si>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</si>
  <si>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</si>
  <si>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</si>
  <si>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</si>
  <si>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</si>
  <si>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</si>
  <si>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</si>
  <si>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</si>
  <si>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</si>
  <si>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</si>
  <si>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</si>
  <si>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</si>
  <si>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</si>
  <si>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</si>
  <si>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</si>
  <si>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</si>
  <si>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</si>
  <si>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</si>
  <si>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</si>
  <si>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</si>
  <si>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</si>
  <si>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</si>
  <si>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</si>
  <si>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</si>
  <si>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</si>
  <si>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</si>
  <si>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</si>
  <si>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</si>
  <si>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</si>
  <si>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</si>
  <si>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</si>
  <si>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</si>
  <si>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</si>
  <si>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</si>
  <si>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</si>
  <si>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</si>
  <si>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</si>
  <si>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</si>
  <si>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</si>
  <si>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</si>
  <si>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</si>
  <si>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</si>
  <si>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</si>
  <si>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</si>
  <si>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</si>
  <si>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</si>
  <si>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</si>
  <si>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</si>
  <si>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</si>
  <si>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</si>
  <si>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</si>
  <si>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</si>
  <si>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</si>
  <si>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</si>
  <si>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</si>
  <si>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</si>
  <si>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</si>
  <si>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</si>
  <si>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</si>
  <si>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</si>
  <si>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</si>
  <si>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</si>
  <si>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</si>
  <si>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</si>
  <si>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</si>
  <si>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</si>
  <si>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</si>
  <si>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</si>
  <si>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</si>
  <si>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</si>
  <si>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</si>
  <si>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</si>
  <si>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</si>
  <si>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</si>
  <si>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</si>
  <si>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</si>
  <si>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</si>
  <si>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</si>
  <si>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</si>
  <si>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</si>
  <si>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</si>
  <si>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</si>
  <si>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</si>
  <si>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</si>
  <si>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</si>
  <si>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</si>
  <si>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</si>
  <si>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</si>
  <si>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</si>
  <si>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</si>
  <si>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</si>
  <si>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</si>
  <si>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</si>
  <si>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</si>
  <si>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</si>
  <si>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</si>
  <si>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</si>
  <si>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</si>
  <si>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</si>
  <si>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</si>
  <si>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</si>
  <si>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</si>
  <si>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</si>
  <si>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</si>
  <si>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</si>
  <si>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</si>
  <si>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</si>
  <si>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</si>
  <si>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</si>
  <si>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</si>
  <si>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</si>
  <si>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</si>
  <si>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</si>
  <si>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</si>
  <si>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</si>
  <si>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</si>
  <si>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</si>
  <si>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</si>
  <si>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</si>
  <si>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</si>
  <si>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</si>
  <si>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</si>
  <si>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</si>
  <si>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</si>
  <si>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</si>
  <si>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</si>
  <si>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</si>
  <si>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</si>
  <si>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</si>
  <si>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</si>
  <si>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</si>
  <si>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</si>
  <si>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</si>
  <si>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</si>
  <si>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</si>
  <si>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</si>
  <si>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</si>
  <si>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</si>
  <si>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</si>
  <si>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</si>
  <si>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</si>
  <si>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</si>
  <si>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</si>
  <si>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</si>
  <si>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</si>
  <si>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</si>
  <si>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</si>
  <si>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</si>
  <si>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</si>
  <si>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</si>
  <si>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</si>
  <si>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</si>
  <si>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</si>
  <si>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</si>
  <si>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</si>
  <si>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</si>
  <si>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</si>
  <si>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</si>
  <si>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</si>
  <si>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</si>
  <si>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</si>
  <si>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</si>
  <si>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</si>
  <si>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</si>
  <si>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</si>
  <si>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</si>
  <si>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</si>
  <si>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</si>
  <si>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</si>
  <si>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</si>
  <si>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</si>
  <si>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</si>
  <si>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</si>
  <si>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</si>
  <si>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</si>
  <si>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</si>
  <si>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</si>
  <si>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</si>
  <si>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</si>
  <si>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</si>
  <si>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</si>
  <si>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</si>
  <si>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</si>
  <si>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</si>
  <si>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</si>
  <si>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</si>
  <si>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</si>
  <si>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</si>
  <si>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</si>
  <si>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</si>
  <si>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</si>
  <si>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</si>
  <si>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</si>
  <si>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</si>
  <si>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</si>
  <si>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</si>
  <si>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</si>
  <si>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</si>
  <si>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</si>
  <si>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</si>
  <si>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</si>
  <si>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</si>
  <si>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</si>
  <si>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</si>
  <si>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</si>
  <si>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</si>
  <si>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</si>
  <si>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</si>
  <si>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</si>
  <si>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</si>
  <si>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</si>
  <si>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</si>
  <si>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</si>
  <si>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</si>
  <si>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</si>
  <si>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</si>
  <si>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</si>
  <si>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</si>
  <si>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</si>
  <si>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</si>
  <si>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</si>
  <si>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</si>
  <si>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</si>
  <si>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</si>
  <si>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</si>
  <si>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</si>
  <si>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</si>
  <si>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</si>
  <si>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</si>
  <si>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</si>
  <si>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</si>
  <si>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</si>
  <si>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</si>
  <si>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</si>
  <si>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</si>
  <si>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</si>
  <si>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</si>
  <si>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</si>
  <si>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</si>
  <si>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</si>
  <si>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</si>
  <si>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</si>
  <si>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</si>
  <si>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</si>
  <si>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</si>
  <si>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</si>
  <si>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</si>
  <si>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</si>
  <si>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</si>
  <si>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</si>
  <si>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</si>
  <si>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</si>
  <si>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</si>
  <si>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</si>
  <si>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</si>
  <si>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</si>
  <si>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</si>
  <si>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</si>
  <si>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</si>
  <si>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</si>
  <si>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</si>
  <si>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</si>
  <si>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</si>
  <si>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</si>
  <si>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</si>
  <si>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</si>
  <si>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</si>
  <si>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</si>
  <si>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</si>
  <si>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</si>
  <si>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</si>
  <si>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</si>
  <si>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</si>
  <si>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</si>
  <si>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</si>
  <si>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</si>
  <si>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</si>
  <si>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</si>
  <si>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</si>
  <si>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</si>
  <si>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</si>
  <si>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</si>
  <si>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</si>
  <si>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</si>
  <si>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</si>
  <si>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</si>
  <si>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</si>
  <si>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</si>
  <si>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</si>
  <si>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</si>
  <si>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</si>
  <si>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</si>
  <si>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</si>
  <si>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</si>
  <si>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</si>
  <si>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</si>
  <si>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</si>
  <si>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</si>
  <si>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</si>
  <si>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</si>
  <si>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</si>
  <si>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</si>
  <si>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</si>
  <si>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</si>
  <si>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</si>
  <si>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</si>
  <si>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</si>
  <si>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</si>
  <si>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</si>
  <si>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</si>
  <si>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</si>
  <si>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</si>
  <si>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</si>
  <si>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</si>
  <si>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</si>
  <si>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</si>
  <si>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</si>
  <si>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</si>
  <si>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</si>
  <si>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</si>
  <si>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</si>
  <si>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</si>
  <si>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</si>
  <si>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</si>
  <si>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</si>
  <si>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</si>
  <si>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</si>
  <si>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</si>
  <si>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</si>
  <si>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</si>
  <si>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</si>
  <si>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</si>
  <si>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</si>
  <si>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</si>
  <si>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</si>
  <si>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</si>
  <si>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</si>
  <si>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</si>
  <si>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</si>
  <si>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</si>
  <si>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</si>
  <si>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</si>
  <si>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</si>
  <si>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</si>
  <si>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</si>
  <si>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</si>
  <si>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</si>
  <si>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</si>
  <si>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</si>
  <si>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</si>
  <si>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</si>
  <si>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</si>
  <si>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</si>
  <si>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</si>
  <si>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</si>
  <si>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</si>
  <si>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</si>
  <si>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</si>
  <si>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</si>
  <si>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</si>
  <si>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</si>
  <si>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</si>
  <si>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</si>
  <si>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</si>
  <si>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</si>
  <si>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</si>
  <si>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</si>
  <si>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</si>
  <si>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</si>
  <si>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</si>
  <si>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</si>
  <si>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</si>
  <si>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</si>
  <si>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</si>
  <si>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</si>
  <si>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</si>
  <si>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</si>
  <si>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</si>
  <si>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</si>
  <si>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</si>
  <si>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</si>
  <si>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</si>
  <si>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</si>
  <si>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</si>
  <si>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</si>
  <si>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</si>
  <si>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</si>
  <si>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</si>
  <si>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</si>
  <si>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</si>
  <si>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</si>
  <si>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</si>
  <si>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</si>
  <si>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</si>
  <si>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</si>
  <si>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</si>
  <si>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</si>
  <si>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</si>
  <si>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</si>
  <si>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</si>
  <si>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</si>
  <si>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</si>
  <si>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</si>
  <si>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</si>
  <si>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</si>
  <si>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</si>
  <si>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</si>
  <si>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</si>
  <si>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</si>
  <si>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</si>
  <si>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</si>
  <si>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</si>
  <si>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</si>
  <si>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</si>
  <si>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</si>
  <si>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</si>
  <si>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</si>
  <si>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</si>
  <si>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</si>
  <si>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</si>
  <si>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</si>
  <si>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</si>
  <si>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</si>
  <si>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</si>
  <si>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</si>
  <si>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</si>
  <si>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</si>
  <si>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</si>
  <si>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</si>
  <si>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</si>
  <si>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</si>
  <si>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</si>
  <si>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</si>
  <si>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</si>
  <si>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</si>
  <si>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</si>
  <si>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</si>
  <si>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</si>
  <si>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</si>
  <si>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</si>
  <si>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</si>
  <si>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</si>
  <si>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</si>
  <si>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</si>
  <si>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</si>
  <si>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</si>
  <si>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</si>
  <si>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</si>
  <si>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</si>
  <si>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</si>
  <si>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</si>
  <si>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</si>
  <si>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</si>
  <si>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</si>
  <si>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</si>
  <si>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</si>
  <si>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</si>
  <si>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</si>
  <si>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</si>
  <si>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</si>
  <si>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</si>
  <si>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</si>
  <si>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</si>
  <si>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</si>
  <si>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</si>
  <si>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</si>
  <si>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</si>
  <si>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</si>
  <si>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</si>
  <si>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</si>
  <si>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</si>
  <si>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</si>
  <si>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</si>
  <si>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</si>
  <si>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</si>
  <si>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</si>
  <si>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</si>
  <si>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</si>
  <si>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</si>
  <si>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</si>
  <si>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</si>
  <si>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</si>
  <si>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</si>
  <si>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</si>
  <si>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</si>
  <si>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</si>
  <si>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</si>
  <si>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</si>
  <si>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</si>
  <si>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</si>
  <si>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</si>
  <si>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</si>
  <si>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</si>
  <si>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</si>
  <si>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</si>
  <si>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</si>
  <si>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</si>
  <si>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</si>
  <si>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</si>
  <si>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</si>
  <si>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</si>
  <si>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</si>
  <si>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</si>
  <si>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</si>
  <si>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</si>
  <si>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</si>
  <si>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</si>
  <si>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</si>
  <si>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</si>
  <si>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</si>
  <si>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</si>
  <si>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</si>
  <si>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</si>
  <si>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</si>
  <si>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</si>
  <si>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</si>
  <si>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</si>
  <si>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</si>
  <si>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</si>
  <si>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</si>
  <si>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</si>
  <si>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</si>
  <si>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</si>
  <si>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</si>
  <si>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</si>
  <si>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</si>
  <si>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</si>
  <si>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</si>
  <si>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</si>
  <si>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</si>
  <si>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</si>
  <si>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</si>
  <si>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</si>
  <si>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</si>
  <si>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</si>
  <si>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</si>
  <si>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</si>
  <si>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</si>
  <si>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</si>
  <si>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</si>
  <si>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</si>
  <si>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</si>
  <si>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</si>
  <si>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</si>
  <si>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</si>
  <si>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</si>
  <si>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</si>
  <si>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</si>
  <si>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</si>
  <si>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</si>
  <si>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</si>
  <si>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</si>
  <si>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</si>
  <si>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</si>
  <si>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</si>
  <si>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</si>
  <si>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</si>
  <si>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</si>
  <si>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</si>
  <si>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</si>
  <si>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</si>
  <si>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</si>
  <si>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</si>
  <si>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</si>
  <si>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</si>
  <si>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</si>
  <si>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</si>
  <si>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</si>
  <si>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</si>
  <si>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</si>
  <si>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</si>
  <si>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</si>
  <si>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</si>
  <si>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</si>
  <si>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</si>
  <si>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</si>
  <si>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</si>
  <si>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</si>
  <si>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</si>
  <si>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</si>
  <si>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</si>
  <si>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</si>
  <si>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</si>
  <si>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</si>
  <si>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</si>
  <si>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</si>
  <si>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</si>
  <si>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</si>
  <si>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</si>
  <si>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</si>
  <si>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</si>
  <si>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</si>
  <si>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</si>
  <si>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</si>
  <si>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</si>
  <si>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</si>
  <si>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</si>
  <si>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</si>
  <si>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</si>
  <si>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</si>
  <si>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</si>
  <si>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</si>
  <si>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</si>
  <si>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</si>
  <si>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</si>
  <si>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</si>
  <si>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</si>
  <si>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</si>
  <si>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</si>
  <si>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</si>
  <si>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</si>
  <si>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</si>
  <si>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</si>
  <si>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</si>
  <si>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</si>
  <si>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</si>
  <si>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</si>
  <si>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</si>
  <si>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</si>
  <si>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</si>
  <si>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</si>
  <si>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</si>
  <si>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</si>
  <si>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</si>
  <si>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</si>
  <si>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</si>
  <si>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</si>
  <si>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</si>
  <si>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</si>
  <si>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</si>
  <si>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</si>
  <si>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</si>
  <si>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</si>
  <si>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</si>
  <si>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</si>
  <si>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</si>
  <si>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</si>
  <si>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</si>
  <si>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</si>
  <si>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</si>
  <si>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</si>
  <si>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</si>
  <si>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</si>
  <si>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</si>
  <si>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</si>
  <si>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</si>
  <si>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</si>
  <si>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</si>
  <si>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</si>
  <si>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</si>
  <si>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</si>
  <si>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</si>
  <si>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</si>
  <si>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</si>
  <si>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</si>
  <si>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</si>
  <si>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</si>
  <si>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</si>
  <si>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</si>
  <si>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</si>
  <si>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</si>
  <si>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</si>
  <si>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</si>
  <si>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</si>
  <si>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</si>
  <si>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</si>
  <si>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</si>
  <si>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</si>
  <si>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</si>
  <si>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</si>
  <si>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</si>
  <si>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</si>
  <si>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</si>
  <si>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</si>
  <si>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</si>
  <si>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</si>
  <si>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</si>
  <si>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</si>
  <si>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</si>
  <si>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</si>
  <si>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</si>
  <si>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</si>
  <si>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</si>
  <si>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</si>
  <si>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</si>
  <si>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</si>
  <si>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</si>
  <si>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</si>
  <si>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</si>
  <si>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</si>
  <si>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</si>
  <si>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</si>
  <si>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</si>
  <si>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</si>
  <si>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</si>
  <si>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</si>
  <si>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</si>
  <si>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</si>
  <si>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</si>
  <si>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</si>
  <si>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</si>
  <si>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</si>
  <si>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</si>
  <si>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</si>
  <si>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</si>
  <si>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</si>
  <si>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</si>
  <si>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</si>
  <si>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</si>
  <si>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</si>
  <si>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</si>
  <si>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</si>
  <si>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</si>
  <si>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</si>
  <si>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</si>
  <si>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</si>
  <si>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</si>
  <si>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</si>
  <si>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</si>
  <si>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</si>
  <si>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</si>
  <si>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</si>
  <si>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</si>
  <si>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</si>
  <si>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</si>
  <si>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</si>
  <si>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</si>
  <si>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</si>
  <si>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</si>
  <si>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</si>
  <si>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</si>
  <si>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</si>
  <si>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</si>
  <si>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</si>
  <si>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</si>
  <si>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</si>
  <si>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</si>
  <si>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</si>
  <si>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</si>
  <si>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</si>
  <si>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</si>
  <si>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</si>
  <si>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</si>
  <si>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</si>
  <si>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</si>
  <si>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</si>
  <si>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</si>
  <si>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</si>
  <si>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</si>
  <si>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</si>
  <si>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</si>
  <si>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</si>
  <si>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</si>
  <si>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</si>
  <si>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</si>
  <si>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</si>
  <si>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</si>
  <si>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</si>
  <si>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</si>
  <si>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</si>
  <si>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</si>
  <si>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</si>
  <si>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</si>
  <si>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</si>
  <si>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</si>
  <si>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</si>
  <si>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</si>
  <si>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</si>
  <si>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</si>
  <si>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</si>
  <si>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</si>
  <si>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</si>
  <si>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</si>
  <si>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</si>
  <si>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</si>
  <si>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</si>
  <si>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</si>
  <si>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</si>
  <si>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</si>
  <si>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</si>
  <si>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</si>
  <si>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</si>
  <si>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</si>
  <si>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</si>
  <si>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</si>
  <si>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</si>
  <si>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</si>
  <si>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</si>
  <si>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</si>
  <si>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</si>
  <si>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</si>
  <si>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</si>
  <si>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</si>
  <si>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</si>
  <si>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</si>
  <si>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</si>
  <si>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</si>
  <si>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</si>
  <si>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</si>
  <si>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</si>
  <si>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</si>
  <si>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</si>
  <si>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</si>
  <si>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</si>
  <si>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</si>
  <si>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</si>
  <si>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</si>
  <si>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</si>
  <si>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</si>
  <si>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</si>
  <si>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</si>
  <si>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</si>
  <si>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</si>
  <si>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</si>
  <si>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</si>
  <si>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</si>
  <si>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</si>
  <si>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</si>
  <si>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</si>
  <si>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</si>
  <si>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</si>
  <si>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</si>
  <si>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</si>
  <si>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</si>
  <si>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</si>
  <si>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</si>
  <si>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</si>
  <si>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</si>
  <si>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</si>
  <si>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</si>
  <si>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</si>
  <si>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</si>
  <si>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</si>
  <si>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</si>
  <si>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</si>
  <si>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</si>
  <si>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</si>
  <si>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</si>
  <si>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</si>
  <si>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</si>
  <si>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</si>
  <si>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</si>
  <si>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</si>
  <si>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</si>
  <si>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</si>
  <si>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</si>
  <si>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</si>
  <si>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</si>
  <si>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</si>
  <si>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</si>
  <si>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</si>
  <si>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</si>
  <si>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</si>
  <si>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</si>
  <si>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</si>
  <si>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</si>
  <si>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</si>
  <si>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</si>
  <si>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</si>
  <si>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</si>
  <si>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</si>
  <si>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</si>
  <si>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</si>
  <si>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</si>
  <si>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</si>
  <si>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</si>
  <si>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</si>
  <si>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</si>
  <si>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</si>
  <si>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</si>
  <si>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</si>
  <si>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</si>
  <si>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</si>
  <si>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</si>
  <si>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</si>
  <si>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</si>
  <si>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</si>
  <si>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</si>
  <si>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</si>
  <si>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</si>
  <si>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</si>
  <si>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</si>
  <si>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</si>
  <si>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</si>
  <si>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</si>
  <si>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</si>
  <si>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</si>
  <si>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</si>
  <si>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</si>
  <si>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</si>
  <si>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</si>
  <si>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</si>
  <si>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</si>
  <si>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</si>
  <si>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</si>
  <si>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</si>
  <si>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</si>
  <si>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</si>
  <si>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</si>
  <si>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</si>
  <si>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</si>
  <si>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</si>
  <si>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</si>
  <si>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</si>
  <si>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</si>
  <si>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</si>
  <si>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</si>
  <si>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</si>
  <si>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</si>
  <si>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</si>
  <si>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</si>
  <si>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</si>
  <si>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</si>
  <si>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</si>
  <si>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</si>
  <si>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</si>
  <si>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</si>
  <si>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</si>
  <si>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</si>
  <si>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</si>
  <si>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</si>
  <si>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</si>
  <si>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</si>
  <si>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</si>
  <si>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</si>
  <si>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</si>
  <si>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</si>
  <si>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</si>
  <si>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</si>
  <si>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</si>
  <si>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</si>
  <si>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</si>
  <si>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</si>
  <si>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</si>
  <si>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</si>
  <si>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</si>
  <si>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</si>
  <si>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</si>
  <si>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</si>
  <si>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</si>
  <si>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</si>
  <si>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</si>
  <si>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</si>
  <si>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</si>
  <si>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</si>
  <si>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</si>
  <si>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</si>
  <si>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</si>
  <si>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</si>
  <si>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</si>
  <si>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</si>
  <si>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</si>
  <si>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</si>
  <si>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</si>
  <si>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</si>
  <si>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</si>
  <si>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</si>
  <si>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</si>
  <si>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</si>
  <si>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</si>
  <si>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</si>
  <si>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</si>
  <si>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</si>
  <si>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</si>
  <si>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</si>
  <si>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</si>
  <si>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</si>
  <si>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</si>
  <si>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</si>
  <si>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</si>
  <si>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</si>
  <si>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</si>
  <si>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</si>
  <si>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</si>
  <si>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</si>
  <si>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</si>
  <si>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</si>
  <si>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</si>
  <si>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</si>
  <si>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</si>
  <si>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</si>
  <si>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</si>
  <si>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</si>
  <si>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</si>
  <si>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</si>
  <si>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</si>
  <si>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</si>
  <si>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</si>
  <si>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</si>
  <si>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</si>
  <si>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</si>
  <si>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</si>
  <si>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</si>
  <si>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</si>
  <si>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</si>
  <si>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</si>
  <si>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</si>
  <si>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</si>
  <si>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</si>
  <si>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</si>
  <si>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</si>
  <si>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</si>
  <si>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</si>
  <si>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</si>
  <si>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</si>
  <si>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</si>
  <si>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</si>
  <si>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</si>
  <si>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</si>
  <si>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</si>
  <si>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</si>
  <si>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</si>
  <si>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</si>
  <si>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</si>
  <si>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</si>
  <si>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</si>
  <si>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</si>
  <si>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</si>
  <si>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</si>
  <si>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</si>
  <si>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</si>
  <si>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</si>
  <si>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</si>
  <si>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</si>
  <si>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</si>
  <si>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</si>
  <si>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</si>
  <si>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</si>
  <si>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</si>
  <si>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</si>
  <si>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</si>
  <si>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</si>
  <si>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</si>
  <si>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</si>
  <si>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</si>
  <si>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</si>
  <si>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</si>
  <si>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</si>
  <si>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</si>
  <si>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</si>
  <si>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</si>
  <si>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</si>
  <si>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</si>
  <si>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</si>
  <si>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</si>
  <si>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</si>
  <si>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</si>
  <si>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</si>
  <si>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</si>
  <si>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</si>
  <si>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</si>
  <si>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</si>
  <si>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</si>
  <si>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</si>
  <si>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</si>
  <si>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</si>
  <si>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</si>
  <si>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</si>
  <si>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</si>
  <si>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</si>
  <si>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</si>
  <si>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</si>
  <si>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</si>
  <si>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</si>
  <si>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</si>
  <si>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</si>
  <si>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</si>
  <si>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</si>
  <si>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</si>
  <si>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</si>
  <si>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</si>
  <si>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</si>
  <si>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</si>
  <si>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</si>
  <si>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</si>
  <si>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</si>
  <si>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</si>
  <si>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</si>
  <si>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</si>
  <si>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</si>
  <si>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</si>
  <si>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</si>
  <si>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</si>
  <si>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</si>
  <si>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</si>
  <si>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</si>
  <si>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</si>
  <si>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</si>
  <si>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</si>
  <si>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</si>
  <si>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</si>
  <si>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</si>
  <si>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</si>
  <si>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</si>
  <si>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</si>
  <si>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</si>
  <si>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</si>
  <si>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</si>
  <si>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</si>
  <si>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</si>
  <si>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</si>
  <si>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</si>
  <si>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</si>
  <si>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</si>
  <si>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</si>
  <si>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</si>
  <si>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</si>
  <si>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</si>
  <si>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</si>
  <si>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</si>
  <si>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</si>
  <si>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</si>
  <si>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</si>
  <si>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</si>
  <si>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</si>
  <si>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</si>
  <si>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</si>
  <si>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</si>
  <si>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</si>
  <si>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</si>
  <si>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</si>
  <si>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</si>
  <si>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</si>
  <si>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</si>
  <si>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</si>
  <si>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</si>
  <si>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</si>
  <si>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</si>
  <si>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</si>
  <si>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</si>
  <si>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</si>
  <si>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</si>
  <si>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</si>
  <si>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</si>
  <si>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</si>
  <si>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</si>
  <si>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</si>
  <si>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</si>
  <si>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</si>
  <si>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</si>
  <si>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</si>
  <si>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</si>
  <si>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</si>
  <si>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</si>
  <si>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</si>
  <si>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</si>
  <si>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</si>
  <si>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</si>
  <si>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</si>
  <si>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</si>
  <si>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</si>
  <si>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</si>
  <si>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</si>
  <si>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</si>
  <si>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</si>
  <si>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</si>
  <si>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</si>
  <si>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</si>
  <si>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</si>
  <si>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</si>
  <si>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</si>
  <si>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</si>
  <si>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</si>
  <si>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</si>
  <si>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</si>
  <si>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</si>
  <si>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</si>
  <si>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</si>
  <si>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</si>
  <si>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</si>
  <si>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</si>
  <si>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</si>
  <si>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</si>
  <si>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</si>
  <si>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</si>
  <si>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</si>
  <si>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</si>
  <si>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</si>
  <si>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</si>
  <si>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</si>
  <si>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</si>
  <si>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</si>
  <si>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</si>
  <si>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</si>
  <si>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</si>
  <si>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</si>
  <si>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</si>
  <si>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</si>
  <si>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</si>
  <si>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</si>
  <si>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</si>
  <si>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</si>
  <si>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</si>
  <si>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</si>
  <si>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</si>
  <si>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</si>
  <si>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</si>
  <si>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</si>
  <si>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</si>
  <si>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</si>
  <si>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</si>
  <si>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</si>
  <si>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</si>
  <si>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</si>
  <si>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</si>
  <si>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</si>
  <si>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</si>
  <si>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</si>
  <si>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</si>
  <si>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</si>
  <si>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</si>
  <si>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</si>
  <si>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</si>
  <si>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</si>
  <si>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</si>
  <si>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</si>
  <si>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</si>
  <si>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</si>
  <si>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</si>
  <si>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</si>
  <si>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</si>
  <si>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</si>
  <si>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</si>
  <si>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</si>
  <si>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</si>
  <si>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</si>
  <si>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</si>
  <si>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</si>
  <si>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</si>
  <si>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</si>
  <si>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</si>
  <si>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</si>
  <si>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</si>
  <si>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</si>
  <si>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</si>
  <si>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</si>
  <si>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</si>
  <si>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</si>
  <si>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</si>
  <si>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</si>
  <si>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</si>
  <si>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</si>
  <si>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</si>
  <si>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</si>
  <si>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</si>
  <si>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</si>
  <si>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</si>
  <si>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</si>
  <si>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</si>
  <si>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</si>
  <si>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</si>
  <si>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</si>
  <si>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</si>
  <si>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</si>
  <si>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</si>
  <si>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</si>
  <si>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</si>
  <si>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</si>
  <si>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</si>
  <si>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</si>
  <si>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</si>
  <si>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</si>
  <si>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</si>
  <si>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</si>
  <si>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</si>
  <si>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</si>
  <si>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</si>
  <si>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</si>
  <si>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</si>
  <si>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</si>
  <si>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</si>
  <si>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</si>
  <si>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</si>
  <si>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</si>
  <si>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</si>
  <si>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</si>
  <si>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</si>
  <si>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</si>
  <si>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</si>
  <si>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</si>
  <si>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</si>
  <si>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</si>
  <si>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</si>
  <si>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</si>
  <si>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</si>
  <si>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</si>
  <si>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</si>
  <si>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</si>
  <si>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</si>
  <si>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</si>
  <si>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</si>
  <si>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</si>
  <si>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</si>
  <si>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</si>
  <si>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</si>
  <si>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</si>
  <si>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</si>
  <si>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</si>
  <si>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</si>
  <si>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</si>
  <si>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</si>
  <si>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</si>
  <si>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</si>
  <si>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</si>
  <si>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</si>
  <si>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</si>
  <si>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</si>
  <si>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</si>
  <si>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</si>
  <si>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</si>
  <si>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</si>
  <si>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</si>
  <si>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</si>
  <si>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</si>
  <si>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</si>
  <si>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</si>
  <si>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</si>
  <si>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</si>
  <si>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</si>
  <si>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</si>
  <si>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</si>
  <si>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</si>
  <si>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</si>
  <si>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</si>
  <si>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</si>
  <si>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</si>
  <si>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</si>
  <si>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</si>
  <si>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</si>
  <si>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</si>
  <si>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</si>
  <si>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</si>
  <si>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</si>
  <si>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</si>
  <si>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</si>
  <si>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</si>
  <si>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</si>
  <si>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</si>
  <si>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</si>
  <si>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</si>
  <si>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</si>
  <si>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</si>
  <si>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</si>
  <si>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</si>
  <si>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</si>
  <si>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</si>
  <si>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</si>
  <si>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</si>
  <si>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</si>
  <si>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</si>
  <si>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</si>
  <si>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</si>
  <si>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</si>
  <si>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</si>
  <si>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</si>
  <si>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</si>
  <si>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</si>
  <si>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</si>
  <si>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</si>
  <si>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</si>
  <si>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</si>
  <si>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</si>
  <si>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</si>
  <si>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</si>
  <si>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</si>
  <si>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</si>
  <si>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</si>
  <si>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</si>
  <si>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</si>
  <si>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</si>
  <si>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</si>
  <si>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</si>
  <si>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</si>
  <si>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</si>
  <si>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</si>
  <si>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</si>
  <si>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</si>
  <si>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</si>
  <si>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</si>
  <si>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</si>
  <si>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</si>
  <si>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</si>
  <si>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</si>
  <si>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</si>
  <si>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</si>
  <si>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</si>
  <si>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</si>
  <si>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</si>
  <si>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</si>
  <si>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</si>
  <si>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</si>
  <si>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</si>
  <si>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</si>
  <si>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</si>
  <si>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</si>
  <si>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</si>
  <si>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</si>
  <si>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</si>
  <si>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</si>
  <si>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</si>
  <si>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</si>
  <si>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</si>
  <si>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</si>
  <si>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</si>
  <si>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</si>
  <si>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</si>
  <si>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</si>
  <si>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</si>
  <si>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</si>
  <si>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</si>
  <si>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</si>
  <si>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</si>
  <si>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</si>
  <si>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</si>
  <si>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</si>
  <si>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</si>
  <si>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</si>
  <si>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</si>
  <si>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</si>
  <si>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</si>
  <si>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</si>
  <si>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</si>
  <si>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</si>
  <si>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</si>
  <si>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</si>
  <si>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</si>
  <si>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</si>
  <si>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</si>
  <si>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</si>
  <si>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</si>
  <si>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</si>
  <si>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</si>
  <si>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</si>
  <si>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</si>
  <si>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</si>
  <si>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</si>
  <si>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</si>
  <si>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</si>
  <si>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</si>
  <si>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</si>
  <si>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</si>
  <si>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</si>
  <si>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</si>
  <si>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</si>
  <si>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</si>
  <si>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</si>
  <si>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</si>
  <si>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</si>
  <si>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</si>
  <si>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</si>
  <si>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</si>
  <si>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</si>
  <si>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</si>
  <si>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</si>
  <si>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</si>
  <si>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</si>
  <si>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</si>
  <si>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</si>
  <si>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</si>
  <si>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</si>
  <si>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</si>
  <si>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</si>
  <si>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</si>
  <si>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</si>
  <si>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</si>
  <si>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</si>
  <si>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</si>
  <si>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</si>
  <si>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</si>
  <si>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</si>
  <si>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</si>
  <si>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</si>
  <si>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</si>
  <si>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</si>
  <si>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</si>
  <si>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</si>
  <si>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</si>
  <si>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</si>
  <si>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</si>
  <si>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</si>
  <si>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</si>
  <si>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</si>
  <si>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</si>
  <si>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</si>
  <si>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</si>
  <si>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</si>
  <si>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</si>
  <si>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</si>
  <si>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</si>
  <si>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</si>
  <si>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</si>
  <si>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</si>
  <si>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</si>
  <si>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</si>
  <si>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</si>
  <si>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</si>
  <si>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</si>
  <si>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</si>
  <si>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</si>
  <si>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</si>
  <si>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</si>
  <si>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</si>
  <si>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</si>
  <si>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</si>
  <si>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</si>
  <si>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</si>
  <si>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</si>
  <si>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</si>
  <si>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</si>
  <si>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</si>
  <si>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</si>
  <si>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</si>
  <si>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</si>
  <si>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</si>
  <si>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</si>
  <si>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</si>
  <si>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</si>
  <si>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</si>
  <si>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</si>
  <si>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</si>
  <si>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</si>
  <si>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</si>
  <si>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</si>
  <si>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</si>
  <si>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</si>
  <si>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</si>
  <si>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</si>
  <si>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</si>
  <si>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</si>
  <si>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</si>
  <si>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</si>
  <si>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</si>
  <si>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</si>
  <si>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</si>
  <si>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</si>
  <si>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</si>
  <si>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</si>
  <si>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</si>
  <si>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</si>
  <si>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</si>
  <si>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</si>
  <si>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</si>
  <si>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</si>
  <si>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</si>
  <si>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</si>
  <si>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</si>
  <si>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</si>
  <si>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</si>
  <si>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</si>
  <si>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</si>
  <si>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</si>
  <si>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</si>
  <si>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</si>
  <si>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</si>
  <si>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</si>
  <si>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</si>
  <si>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</si>
  <si>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</si>
  <si>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</si>
  <si>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</si>
  <si>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</si>
  <si>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</si>
  <si>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</si>
  <si>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</si>
  <si>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</si>
  <si>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</si>
  <si>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</si>
  <si>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</si>
  <si>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</si>
  <si>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</si>
  <si>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</si>
  <si>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</si>
  <si>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</si>
  <si>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</si>
  <si>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</si>
  <si>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</si>
  <si>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</si>
  <si>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</si>
  <si>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</si>
  <si>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</si>
  <si>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</si>
  <si>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</si>
  <si>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</si>
  <si>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</si>
  <si>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</si>
  <si>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</si>
  <si>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</si>
  <si>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</si>
  <si>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</si>
  <si>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</si>
  <si>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</si>
  <si>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</si>
  <si>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</si>
  <si>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</si>
  <si>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</si>
  <si>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</si>
  <si>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</si>
  <si>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</si>
  <si>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</si>
  <si>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</si>
  <si>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</si>
  <si>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</si>
  <si>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</si>
  <si>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</si>
  <si>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</si>
  <si>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</si>
  <si>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</si>
  <si>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</si>
  <si>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</si>
  <si>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</si>
  <si>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</si>
  <si>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</si>
  <si>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</si>
  <si>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</si>
  <si>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</si>
  <si>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</si>
  <si>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</si>
  <si>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</si>
  <si>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</si>
  <si>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</si>
  <si>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</si>
  <si>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</si>
  <si>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</si>
  <si>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</si>
  <si>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</si>
  <si>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</si>
  <si>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</si>
  <si>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</si>
  <si>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</si>
  <si>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</si>
  <si>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</si>
  <si>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</si>
  <si>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</si>
  <si>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</si>
  <si>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</si>
  <si>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</si>
  <si>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</si>
  <si>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</si>
  <si>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</si>
  <si>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</si>
  <si>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</si>
  <si>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</si>
  <si>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</si>
  <si>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</si>
  <si>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</si>
  <si>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</si>
  <si>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</si>
  <si>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</si>
  <si>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</si>
  <si>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</si>
  <si>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</si>
  <si>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</si>
  <si>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</si>
  <si>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</si>
  <si>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</si>
  <si>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</si>
  <si>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</si>
  <si>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</si>
  <si>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</si>
  <si>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</si>
  <si>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</si>
  <si>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</si>
  <si>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</si>
  <si>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</si>
  <si>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</si>
  <si>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</si>
  <si>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</si>
  <si>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</si>
  <si>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</si>
  <si>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</si>
  <si>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</si>
  <si>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</si>
  <si>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</si>
  <si>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</si>
  <si>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</si>
  <si>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</si>
  <si>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</si>
  <si>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</si>
  <si>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</si>
  <si>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</si>
  <si>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</si>
  <si>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</si>
  <si>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</si>
  <si>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</si>
  <si>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</si>
  <si>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</si>
  <si>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</si>
  <si>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</si>
  <si>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</si>
  <si>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</si>
  <si>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</si>
  <si>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</si>
  <si>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</si>
  <si>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</si>
  <si>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</si>
  <si>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</si>
  <si>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</si>
  <si>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</si>
  <si>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</si>
  <si>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</si>
  <si>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</si>
  <si>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</si>
  <si>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</si>
  <si>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</si>
  <si>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</si>
  <si>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</si>
  <si>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</si>
  <si>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</si>
  <si>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</si>
  <si>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</si>
  <si>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</si>
  <si>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</si>
  <si>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</si>
  <si>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</si>
  <si>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</si>
  <si>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</si>
  <si>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</si>
  <si>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</si>
  <si>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</si>
  <si>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</si>
  <si>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</si>
  <si>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</si>
  <si>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</si>
  <si>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</si>
  <si>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</si>
  <si>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</si>
  <si>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</si>
  <si>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</si>
  <si>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</si>
  <si>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</si>
  <si>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</si>
  <si>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</si>
  <si>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</si>
  <si>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</si>
  <si>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</si>
  <si>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</si>
  <si>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</si>
  <si>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</si>
  <si>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</si>
  <si>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</si>
  <si>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</si>
  <si>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</si>
  <si>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</si>
  <si>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</si>
  <si>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</si>
  <si>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</si>
  <si>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</si>
  <si>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</si>
  <si>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</si>
  <si>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</si>
  <si>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</si>
  <si>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</si>
  <si>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</si>
  <si>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</si>
  <si>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</si>
  <si>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</si>
  <si>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</si>
  <si>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</si>
  <si>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</si>
  <si>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</si>
  <si>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</si>
  <si>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</si>
  <si>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</si>
  <si>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</si>
  <si>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</si>
  <si>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</si>
  <si>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</si>
  <si>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</si>
  <si>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</si>
  <si>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</si>
  <si>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</si>
  <si>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</si>
  <si>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</si>
  <si>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</si>
  <si>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</si>
  <si>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</si>
  <si>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</si>
  <si>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</si>
  <si>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</si>
  <si>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</si>
  <si>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</si>
  <si>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</si>
  <si>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</si>
  <si>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</si>
  <si>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</si>
  <si>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</si>
  <si>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</si>
  <si>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</si>
  <si>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</si>
  <si>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</si>
  <si>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</si>
  <si>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</si>
  <si>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</si>
  <si>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</si>
  <si>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</si>
  <si>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</si>
  <si>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</si>
  <si>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</si>
  <si>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</si>
  <si>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</si>
  <si>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</si>
  <si>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</si>
  <si>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</si>
  <si>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</si>
  <si>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</si>
  <si>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</si>
  <si>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</si>
  <si>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</si>
  <si>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</si>
  <si>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</si>
  <si>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</si>
  <si>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</si>
  <si>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</si>
  <si>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</si>
  <si>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</si>
  <si>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</si>
  <si>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</si>
  <si>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</si>
  <si>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</si>
  <si>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</si>
  <si>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</si>
  <si>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</si>
  <si>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</si>
  <si>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</si>
  <si>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</si>
  <si>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</si>
  <si>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</si>
  <si>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</si>
  <si>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</si>
  <si>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</si>
  <si>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</si>
  <si>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</si>
  <si>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</si>
  <si>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</si>
  <si>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</si>
  <si>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</si>
  <si>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</si>
  <si>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</si>
  <si>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</si>
  <si>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</si>
  <si>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</si>
  <si>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</si>
  <si>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</si>
  <si>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</si>
  <si>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</si>
  <si>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</si>
  <si>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</si>
  <si>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</si>
  <si>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</si>
  <si>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</si>
  <si>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</si>
  <si>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</si>
  <si>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</si>
  <si>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</si>
  <si>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</si>
  <si>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</si>
  <si>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</si>
  <si>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</si>
  <si>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</si>
  <si>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</si>
  <si>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</si>
  <si>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</si>
  <si>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</si>
  <si>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</si>
  <si>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</si>
  <si>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</si>
  <si>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</si>
  <si>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</si>
  <si>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</si>
  <si>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</si>
  <si>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</si>
  <si>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</si>
  <si>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</si>
  <si>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</si>
  <si>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</si>
  <si>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</si>
  <si>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</si>
  <si>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</si>
  <si>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</si>
  <si>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</si>
  <si>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</si>
  <si>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</si>
  <si>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</si>
  <si>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</si>
  <si>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</si>
  <si>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</si>
  <si>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</si>
  <si>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</si>
  <si>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</si>
  <si>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</si>
  <si>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</si>
  <si>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</si>
  <si>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</si>
  <si>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</si>
  <si>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</si>
  <si>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</si>
  <si>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</si>
  <si>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</si>
  <si>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</si>
  <si>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</si>
  <si>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</si>
  <si>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</si>
  <si>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</si>
  <si>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</si>
  <si>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</si>
  <si>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</si>
  <si>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</si>
  <si>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</si>
  <si>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</si>
  <si>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</si>
  <si>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</si>
  <si>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</si>
  <si>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</si>
  <si>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</si>
  <si>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</si>
  <si>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</si>
  <si>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</si>
  <si>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</si>
  <si>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</si>
  <si>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</si>
  <si>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</si>
  <si>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</si>
  <si>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</si>
  <si>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</si>
  <si>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</si>
  <si>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</si>
  <si>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</si>
  <si>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</si>
  <si>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</si>
  <si>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</si>
  <si>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</si>
  <si>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</si>
  <si>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</si>
  <si>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</si>
  <si>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</si>
  <si>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</si>
  <si>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</si>
  <si>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</si>
  <si>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</si>
  <si>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</si>
  <si>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</si>
  <si>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</si>
  <si>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</si>
  <si>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</si>
  <si>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</si>
  <si>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</si>
  <si>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</si>
  <si>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</si>
  <si>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</si>
  <si>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</si>
  <si>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</si>
  <si>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</si>
  <si>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</si>
  <si>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</si>
  <si>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</si>
  <si>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</si>
  <si>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</si>
  <si>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</si>
  <si>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</si>
  <si>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</si>
  <si>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</si>
  <si>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</si>
  <si>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</si>
  <si>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</si>
  <si>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</si>
  <si>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</si>
  <si>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</si>
  <si>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</si>
  <si>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</si>
  <si>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</si>
  <si>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</si>
  <si>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</si>
  <si>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</si>
  <si>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</si>
  <si>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</si>
  <si>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</si>
  <si>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</si>
  <si>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</si>
  <si>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</si>
  <si>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</si>
  <si>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</si>
  <si>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</si>
  <si>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</si>
  <si>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</si>
  <si>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</si>
  <si>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</si>
  <si>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</si>
  <si>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</si>
  <si>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</si>
  <si>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</si>
  <si>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</si>
  <si>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</si>
  <si>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</si>
  <si>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</si>
  <si>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</si>
  <si>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</si>
  <si>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</si>
  <si>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</si>
  <si>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</si>
  <si>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</si>
  <si>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</si>
  <si>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</si>
  <si>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</si>
  <si>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</si>
  <si>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</si>
  <si>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</si>
  <si>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</si>
  <si>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</si>
  <si>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</si>
  <si>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</si>
  <si>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</si>
  <si>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</si>
  <si>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</si>
  <si>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</si>
  <si>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</si>
  <si>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</si>
  <si>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</si>
  <si>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</si>
  <si>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</si>
  <si>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</si>
  <si>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</si>
  <si>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</si>
  <si>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</si>
  <si>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</si>
  <si>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</si>
  <si>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</si>
  <si>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</si>
  <si>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</si>
  <si>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</si>
  <si>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</si>
  <si>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</si>
  <si>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</si>
  <si>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</si>
  <si>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</si>
  <si>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</si>
  <si>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</si>
  <si>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</si>
  <si>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</si>
  <si>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</si>
  <si>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</si>
  <si>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</si>
  <si>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</si>
  <si>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</si>
  <si>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</si>
  <si>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</si>
  <si>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</si>
  <si>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</si>
  <si>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</si>
  <si>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</si>
  <si>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</si>
  <si>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</si>
  <si>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</si>
  <si>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</si>
  <si>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</si>
  <si>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</si>
  <si>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</si>
  <si>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</si>
  <si>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</si>
  <si>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</si>
  <si>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</si>
  <si>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</si>
  <si>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</si>
  <si>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</si>
  <si>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</si>
  <si>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</si>
  <si>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</si>
  <si>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</si>
  <si>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</si>
  <si>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</si>
  <si>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</si>
  <si>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</si>
  <si>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</si>
  <si>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</si>
  <si>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</si>
  <si>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</si>
  <si>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</si>
  <si>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</si>
  <si>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</si>
  <si>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</si>
  <si>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</si>
  <si>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</si>
  <si>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</si>
  <si>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</si>
  <si>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</si>
  <si>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</si>
  <si>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</si>
  <si>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</si>
  <si>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</si>
  <si>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</si>
  <si>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</si>
  <si>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</si>
  <si>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</si>
  <si>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</si>
  <si>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</si>
  <si>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</si>
  <si>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</si>
  <si>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</si>
  <si>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</si>
  <si>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</si>
  <si>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</si>
  <si>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</si>
  <si>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</si>
  <si>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</si>
  <si>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</si>
  <si>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</si>
  <si>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</si>
  <si>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</si>
  <si>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</si>
  <si>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</si>
  <si>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</si>
  <si>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</si>
  <si>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</si>
  <si>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</si>
  <si>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</si>
  <si>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</si>
  <si>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</si>
  <si>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</si>
  <si>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</si>
  <si>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</si>
  <si>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</si>
  <si>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</si>
  <si>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</si>
  <si>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</si>
  <si>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</si>
  <si>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</si>
  <si>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</si>
  <si>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</si>
  <si>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</si>
  <si>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</si>
  <si>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</si>
  <si>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</si>
  <si>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</si>
  <si>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</si>
  <si>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</si>
  <si>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</si>
  <si>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</si>
  <si>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</si>
  <si>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</si>
  <si>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</si>
  <si>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</si>
  <si>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</si>
  <si>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</si>
  <si>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</si>
  <si>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</si>
  <si>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</si>
  <si>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</si>
  <si>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</si>
  <si>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</si>
  <si>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</si>
  <si>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</si>
  <si>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</si>
  <si>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</si>
  <si>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</si>
  <si>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</si>
  <si>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</si>
  <si>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</si>
  <si>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</si>
  <si>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</si>
  <si>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</si>
  <si>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</si>
  <si>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</si>
  <si>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</si>
  <si>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</si>
  <si>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</si>
  <si>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</si>
  <si>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</si>
  <si>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</si>
  <si>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</si>
  <si>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</si>
  <si>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</si>
  <si>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</si>
  <si>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</si>
  <si>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</si>
  <si>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</si>
  <si>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</si>
  <si>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</si>
  <si>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</si>
  <si>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</si>
  <si>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</si>
  <si>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</si>
  <si>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</si>
  <si>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</si>
  <si>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</si>
  <si>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</si>
  <si>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</si>
  <si>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</si>
  <si>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</si>
  <si>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</si>
  <si>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</si>
  <si>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</si>
  <si>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</si>
  <si>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</si>
  <si>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</si>
  <si>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</si>
  <si>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</si>
  <si>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</si>
  <si>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</si>
  <si>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</si>
  <si>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</si>
  <si>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</si>
  <si>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</si>
  <si>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</si>
  <si>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</si>
  <si>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</si>
  <si>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</si>
  <si>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</si>
  <si>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</si>
  <si>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</si>
  <si>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</si>
  <si>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</si>
  <si>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</si>
  <si>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</si>
  <si>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</si>
  <si>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</si>
  <si>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</si>
  <si>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</si>
  <si>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</si>
  <si>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</si>
  <si>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</si>
  <si>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</si>
  <si>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</si>
  <si>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</si>
  <si>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</si>
  <si>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</si>
  <si>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</si>
  <si>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</si>
  <si>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</si>
  <si>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</si>
  <si>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</si>
  <si>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</si>
  <si>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</si>
  <si>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</si>
  <si>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</si>
  <si>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</si>
  <si>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</si>
  <si>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</si>
  <si>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</si>
  <si>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</si>
  <si>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</si>
  <si>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</si>
  <si>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</si>
  <si>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</si>
  <si>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</si>
  <si>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</si>
  <si>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</si>
  <si>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</si>
  <si>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</si>
  <si>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</si>
  <si>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</si>
  <si>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</si>
  <si>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</si>
  <si>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</si>
  <si>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</si>
  <si>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</si>
  <si>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</si>
  <si>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</si>
  <si>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</si>
  <si>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</si>
  <si>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</si>
  <si>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</si>
  <si>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</si>
  <si>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</si>
  <si>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</si>
  <si>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</si>
  <si>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</si>
  <si>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</si>
  <si>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</si>
  <si>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</si>
  <si>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</si>
  <si>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</si>
  <si>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</si>
  <si>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</si>
  <si>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</si>
  <si>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</si>
  <si>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</si>
  <si>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</si>
  <si>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</si>
  <si>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</si>
  <si>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</si>
  <si>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</si>
  <si>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</si>
  <si>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</si>
  <si>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</si>
  <si>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</si>
  <si>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</si>
  <si>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</si>
  <si>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</si>
  <si>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</si>
  <si>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</si>
  <si>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</si>
  <si>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</si>
  <si>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</si>
  <si>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</si>
  <si>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</si>
  <si>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</si>
  <si>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</si>
  <si>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</si>
  <si>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</si>
  <si>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</si>
  <si>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</si>
  <si>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</si>
  <si>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</si>
  <si>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</si>
  <si>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</si>
  <si>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</si>
  <si>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</si>
  <si>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</si>
  <si>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</si>
  <si>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</si>
  <si>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</si>
  <si>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</si>
  <si>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</si>
  <si>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</si>
  <si>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</si>
  <si>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</si>
  <si>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</si>
  <si>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</si>
  <si>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</si>
  <si>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</si>
  <si>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</si>
  <si>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</si>
  <si>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</si>
  <si>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</si>
  <si>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</si>
  <si>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</si>
  <si>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</si>
  <si>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</si>
  <si>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</si>
  <si>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</si>
  <si>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</si>
  <si>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</si>
  <si>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</si>
  <si>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</si>
  <si>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</si>
  <si>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</si>
  <si>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</si>
  <si>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</si>
  <si>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</si>
  <si>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</si>
  <si>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</si>
  <si>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</si>
  <si>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</si>
  <si>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</si>
  <si>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</si>
  <si>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</si>
  <si>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</si>
  <si>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</si>
  <si>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</si>
  <si>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</si>
  <si>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</si>
  <si>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</si>
  <si>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</si>
  <si>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</si>
  <si>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</si>
  <si>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</si>
  <si>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</si>
  <si>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</si>
  <si>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</si>
  <si>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</si>
  <si>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</si>
  <si>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</si>
  <si>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</si>
  <si>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</si>
  <si>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</si>
  <si>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</si>
  <si>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</si>
  <si>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</si>
  <si>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</si>
  <si>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</si>
  <si>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</si>
  <si>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</si>
  <si>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</si>
  <si>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</si>
  <si>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</si>
  <si>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</si>
  <si>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</si>
  <si>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</si>
  <si>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</si>
  <si>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</si>
  <si>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</si>
  <si>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</si>
  <si>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</si>
  <si>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</si>
  <si>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</si>
  <si>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</si>
  <si>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</si>
  <si>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</si>
  <si>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</si>
  <si>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</si>
  <si>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</si>
  <si>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</si>
  <si>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</si>
  <si>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</si>
  <si>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</si>
  <si>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</si>
  <si>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</si>
  <si>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</si>
  <si>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</si>
  <si>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</si>
  <si>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</si>
  <si>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</si>
  <si>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</si>
  <si>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</si>
  <si>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</si>
  <si>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</si>
  <si>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</si>
  <si>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</si>
  <si>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</si>
  <si>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</si>
  <si>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</si>
  <si>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</si>
  <si>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</si>
  <si>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</si>
  <si>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</si>
  <si>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</si>
  <si>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</si>
  <si>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</si>
  <si>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</si>
  <si>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</si>
  <si>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</si>
  <si>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</si>
  <si>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</si>
  <si>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</si>
  <si>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</si>
  <si>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</si>
  <si>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</si>
  <si>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</si>
  <si>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</si>
  <si>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</si>
  <si>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</si>
  <si>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</si>
  <si>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</si>
  <si>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</si>
  <si>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</si>
  <si>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</si>
  <si>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</si>
  <si>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</si>
  <si>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</si>
  <si>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</si>
  <si>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</si>
  <si>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</si>
  <si>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</si>
  <si>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</si>
  <si>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</si>
  <si>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</si>
  <si>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</si>
  <si>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</si>
  <si>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</si>
  <si>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</si>
  <si>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</si>
  <si>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</si>
  <si>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</si>
  <si>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</si>
  <si>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</si>
  <si>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</si>
  <si>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</si>
  <si>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</si>
  <si>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</si>
  <si>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</si>
  <si>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</si>
  <si>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</si>
  <si>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</si>
  <si>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</si>
  <si>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</si>
  <si>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</si>
  <si>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</si>
  <si>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</si>
  <si>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</si>
  <si>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</si>
  <si>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</si>
  <si>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</si>
  <si>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</si>
  <si>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</si>
  <si>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</si>
  <si>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</si>
  <si>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</si>
  <si>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</si>
  <si>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</si>
  <si>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</si>
  <si>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</si>
  <si>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</si>
  <si>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</si>
  <si>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</si>
  <si>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</si>
  <si>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</si>
  <si>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</si>
  <si>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</si>
  <si>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</si>
  <si>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</si>
  <si>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</si>
  <si>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</si>
  <si>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</si>
  <si>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</si>
  <si>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</si>
  <si>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</si>
  <si>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</si>
  <si>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</si>
  <si>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</si>
  <si>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</si>
  <si>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</si>
  <si>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</si>
  <si>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</si>
  <si>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</si>
  <si>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</si>
  <si>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</si>
  <si>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</si>
  <si>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</si>
  <si>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</si>
  <si>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</si>
  <si>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</si>
  <si>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</si>
  <si>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</si>
  <si>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</si>
  <si>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</si>
  <si>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</si>
  <si>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</si>
  <si>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</si>
  <si>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</si>
  <si>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</si>
  <si>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</si>
  <si>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</si>
  <si>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</si>
  <si>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</si>
  <si>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</si>
  <si>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</si>
  <si>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</si>
  <si>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</si>
  <si>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</si>
  <si>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</si>
  <si>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</si>
  <si>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</si>
  <si>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</si>
  <si>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</si>
  <si>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</si>
  <si>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</si>
  <si>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</si>
  <si>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</si>
  <si>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</si>
  <si>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</si>
  <si>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</si>
  <si>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</si>
  <si>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</si>
  <si>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</si>
  <si>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</si>
  <si>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</si>
  <si>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</si>
  <si>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</si>
  <si>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</si>
  <si>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</si>
  <si>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</si>
  <si>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</si>
  <si>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</si>
  <si>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</si>
  <si>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</si>
  <si>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</si>
  <si>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</si>
  <si>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</si>
  <si>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</si>
  <si>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</si>
  <si>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</si>
  <si>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</si>
  <si>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</si>
  <si>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</si>
  <si>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</si>
  <si>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</si>
  <si>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</si>
  <si>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</si>
  <si>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</si>
  <si>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</si>
  <si>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</si>
  <si>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</si>
  <si>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</si>
  <si>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</si>
  <si>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</si>
  <si>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</si>
  <si>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</si>
  <si>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</si>
  <si>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</si>
  <si>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</si>
  <si>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</si>
  <si>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</si>
  <si>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</si>
  <si>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</si>
  <si>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</si>
  <si>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</si>
  <si>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</si>
  <si>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</si>
  <si>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</si>
  <si>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</si>
  <si>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</si>
  <si>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</si>
  <si>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</si>
  <si>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</si>
  <si>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</si>
  <si>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</si>
  <si>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</si>
  <si>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</si>
  <si>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</si>
  <si>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</si>
  <si>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</si>
  <si>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</si>
  <si>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</si>
  <si>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</si>
  <si>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</si>
  <si>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</si>
  <si>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</si>
  <si>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</si>
  <si>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</si>
  <si>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</si>
  <si>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</si>
  <si>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</si>
  <si>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</si>
  <si>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</si>
  <si>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</si>
  <si>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</si>
  <si>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</si>
  <si>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</si>
  <si>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</si>
  <si>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</si>
  <si>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</si>
  <si>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</si>
  <si>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</si>
  <si>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</si>
  <si>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</si>
  <si>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</si>
  <si>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</si>
  <si>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</si>
  <si>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</si>
  <si>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</si>
  <si>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</si>
  <si>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</si>
  <si>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</si>
  <si>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</si>
  <si>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</si>
  <si>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</si>
  <si>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</si>
  <si>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</si>
  <si>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</si>
  <si>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</si>
  <si>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</si>
  <si>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</si>
  <si>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</si>
  <si>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</si>
  <si>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</si>
  <si>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</si>
  <si>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</si>
  <si>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</si>
  <si>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</si>
  <si>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</si>
  <si>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</si>
  <si>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</si>
  <si>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</si>
  <si>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</si>
  <si>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</si>
  <si>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</si>
  <si>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</si>
  <si>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</si>
  <si>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</si>
  <si>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</si>
  <si>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</si>
  <si>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</si>
  <si>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</si>
  <si>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</si>
  <si>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</si>
  <si>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</si>
  <si>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</si>
  <si>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</si>
  <si>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</si>
  <si>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</si>
  <si>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</si>
  <si>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</si>
  <si>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</si>
  <si>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</si>
  <si>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</si>
  <si>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</si>
  <si>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</si>
  <si>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</si>
  <si>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</si>
  <si>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</si>
  <si>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</si>
  <si>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</si>
  <si>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</si>
  <si>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</si>
  <si>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</si>
  <si>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</si>
  <si>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</si>
  <si>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</si>
  <si>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</si>
  <si>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</si>
  <si>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</si>
  <si>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</si>
  <si>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</si>
  <si>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</si>
  <si>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</si>
  <si>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</si>
  <si>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</si>
  <si>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</si>
  <si>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</si>
  <si>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</si>
  <si>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</si>
  <si>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</si>
  <si>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</si>
  <si>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</si>
  <si>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</si>
  <si>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</si>
  <si>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</si>
  <si>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</si>
  <si>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</si>
  <si>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</si>
  <si>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</si>
  <si>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</si>
  <si>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</si>
  <si>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</si>
  <si>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</si>
  <si>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</si>
  <si>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</si>
  <si>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</si>
  <si>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</si>
  <si>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</si>
  <si>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</si>
  <si>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</si>
  <si>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</si>
  <si>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</si>
  <si>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</si>
  <si>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</si>
  <si>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</si>
  <si>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</si>
  <si>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</si>
  <si>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</si>
  <si>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</si>
  <si>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</si>
  <si>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</si>
  <si>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</si>
  <si>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</si>
  <si>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</si>
  <si>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</si>
  <si>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</si>
  <si>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</si>
  <si>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</si>
  <si>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</si>
  <si>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</si>
  <si>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</si>
  <si>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</si>
  <si>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</si>
  <si>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</si>
  <si>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</si>
  <si>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</si>
  <si>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</si>
  <si>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</si>
  <si>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</si>
  <si>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</si>
  <si>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</si>
  <si>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</si>
  <si>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</si>
  <si>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</si>
  <si>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</si>
  <si>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</si>
  <si>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</si>
  <si>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</si>
  <si>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</si>
  <si>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</si>
  <si>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</si>
  <si>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</si>
  <si>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</si>
  <si>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</si>
  <si>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</si>
  <si>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</si>
  <si>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</si>
  <si>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</si>
  <si>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</si>
  <si>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</si>
  <si>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</si>
  <si>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</si>
  <si>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</si>
  <si>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</si>
  <si>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</si>
  <si>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</si>
  <si>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</si>
  <si>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</si>
  <si>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</si>
  <si>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</si>
  <si>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</si>
  <si>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</si>
  <si>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</si>
  <si>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</si>
  <si>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</si>
  <si>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</si>
  <si>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</si>
  <si>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</si>
  <si>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</si>
  <si>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</si>
  <si>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</si>
  <si>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</si>
  <si>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</si>
  <si>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</si>
  <si>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</si>
  <si>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</si>
  <si>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</si>
  <si>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</si>
  <si>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</si>
  <si>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</si>
  <si>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</si>
  <si>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</si>
  <si>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</si>
  <si>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</si>
  <si>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</si>
  <si>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</si>
  <si>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</si>
  <si>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</si>
  <si>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</si>
  <si>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</si>
  <si>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</si>
  <si>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</si>
  <si>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</si>
  <si>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</si>
  <si>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</si>
  <si>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</si>
  <si>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</si>
  <si>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</si>
  <si>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</si>
  <si>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</si>
  <si>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</si>
  <si>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</si>
  <si>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</si>
  <si>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</si>
  <si>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</si>
  <si>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</si>
  <si>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</si>
  <si>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</si>
  <si>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</si>
  <si>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</si>
  <si>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</si>
  <si>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</si>
  <si>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</si>
  <si>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</si>
  <si>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</si>
  <si>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</si>
  <si>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</si>
  <si>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</si>
  <si>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</si>
  <si>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</si>
  <si>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</si>
  <si>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</si>
  <si>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</si>
  <si>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</si>
  <si>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</si>
  <si>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</si>
  <si>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</si>
  <si>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</si>
  <si>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</si>
  <si>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</si>
  <si>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</si>
  <si>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</si>
  <si>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</si>
  <si>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</si>
  <si>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</si>
  <si>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</si>
  <si>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</si>
  <si>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</si>
  <si>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</si>
  <si>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</si>
  <si>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</si>
  <si>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</si>
  <si>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</si>
  <si>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</si>
  <si>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</si>
  <si>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</si>
  <si>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</si>
  <si>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</si>
  <si>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</si>
  <si>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</si>
  <si>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</si>
  <si>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</si>
  <si>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</si>
  <si>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</si>
  <si>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</si>
  <si>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</si>
  <si>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</si>
  <si>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</si>
  <si>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</si>
  <si>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</si>
  <si>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</si>
  <si>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</si>
  <si>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</si>
  <si>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</si>
  <si>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</si>
  <si>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</si>
  <si>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</si>
  <si>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</si>
  <si>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</si>
  <si>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</si>
  <si>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</si>
  <si>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</si>
  <si>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</si>
  <si>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</si>
  <si>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</si>
  <si>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</si>
  <si>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</si>
  <si>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</si>
  <si>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</si>
  <si>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</si>
  <si>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</si>
  <si>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</si>
  <si>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</si>
  <si>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</si>
  <si>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</si>
  <si>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</si>
  <si>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</si>
  <si>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</si>
  <si>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</si>
  <si>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</si>
  <si>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</si>
  <si>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</si>
  <si>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</si>
  <si>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</si>
  <si>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</si>
  <si>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</si>
  <si>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</si>
  <si>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</si>
  <si>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</si>
  <si>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</si>
  <si>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</si>
  <si>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</si>
  <si>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</si>
  <si>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</si>
  <si>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</si>
  <si>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</si>
  <si>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</si>
  <si>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</si>
  <si>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</si>
  <si>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</si>
  <si>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</si>
  <si>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</si>
  <si>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</si>
  <si>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</si>
  <si>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</si>
  <si>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</si>
  <si>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</si>
  <si>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</si>
  <si>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</si>
  <si>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</si>
  <si>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</si>
  <si>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</si>
  <si>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</si>
  <si>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</si>
  <si>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</si>
  <si>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</si>
  <si>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</si>
  <si>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</si>
  <si>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</si>
  <si>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</si>
  <si>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</si>
  <si>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</si>
  <si>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</si>
  <si>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</si>
  <si>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</si>
  <si>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</si>
  <si>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</si>
  <si>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</si>
  <si>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</si>
  <si>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</si>
  <si>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</si>
  <si>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</si>
  <si>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</si>
  <si>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</si>
  <si>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</si>
  <si>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</si>
  <si>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</si>
  <si>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</si>
  <si>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</si>
  <si>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</si>
  <si>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</si>
  <si>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</si>
  <si>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</si>
  <si>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</si>
  <si>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</si>
  <si>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</si>
  <si>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</si>
  <si>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</si>
  <si>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</si>
  <si>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</si>
  <si>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</si>
  <si>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</si>
  <si>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</si>
  <si>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</si>
  <si>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</si>
  <si>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</si>
  <si>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</si>
  <si>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</si>
  <si>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</si>
  <si>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</si>
  <si>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</si>
  <si>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</si>
  <si>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</si>
  <si>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</si>
  <si>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</si>
  <si>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</si>
  <si>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</si>
  <si>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</si>
  <si>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</si>
  <si>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</si>
  <si>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</si>
  <si>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</si>
  <si>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</si>
  <si>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</si>
  <si>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</si>
  <si>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</si>
  <si>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</si>
  <si>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</si>
  <si>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</si>
  <si>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</si>
  <si>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</si>
  <si>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</si>
  <si>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</si>
  <si>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</si>
  <si>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</si>
  <si>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</si>
  <si>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</si>
  <si>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</si>
  <si>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</si>
  <si>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</si>
  <si>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</si>
  <si>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</si>
  <si>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</si>
  <si>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</si>
  <si>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</si>
  <si>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</si>
  <si>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</si>
  <si>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</si>
  <si>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</si>
  <si>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</si>
  <si>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</si>
  <si>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</si>
  <si>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</si>
  <si>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</si>
  <si>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</si>
  <si>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</si>
  <si>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</si>
  <si>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</si>
  <si>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</si>
  <si>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</si>
  <si>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</si>
  <si>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</si>
  <si>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</si>
  <si>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</si>
  <si>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</si>
  <si>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</si>
  <si>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</si>
  <si>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</si>
  <si>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</si>
  <si>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</si>
  <si>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</si>
  <si>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</si>
  <si>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</si>
  <si>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</si>
  <si>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</si>
  <si>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</si>
  <si>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</si>
  <si>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</si>
  <si>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</si>
  <si>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</si>
  <si>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</si>
  <si>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</si>
  <si>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</si>
  <si>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</si>
  <si>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</si>
  <si>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</si>
  <si>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</si>
  <si>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</si>
  <si>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</si>
  <si>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</si>
  <si>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</si>
  <si>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</si>
  <si>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</si>
  <si>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</si>
  <si>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</si>
  <si>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</si>
  <si>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</si>
  <si>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</si>
  <si>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</si>
  <si>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</si>
  <si>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</si>
  <si>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</si>
  <si>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</si>
  <si>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</si>
  <si>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</si>
  <si>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</si>
  <si>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</si>
  <si>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</si>
  <si>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</si>
  <si>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</si>
  <si>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</si>
  <si>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</si>
  <si>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</si>
  <si>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</si>
  <si>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</si>
  <si>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</si>
  <si>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</si>
  <si>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</si>
  <si>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</si>
  <si>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</si>
  <si>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</si>
  <si>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</si>
  <si>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</si>
  <si>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</si>
  <si>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</si>
  <si>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</si>
  <si>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</si>
  <si>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</si>
  <si>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</si>
  <si>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</si>
  <si>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</si>
  <si>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</si>
  <si>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</si>
  <si>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</si>
  <si>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</si>
  <si>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</si>
  <si>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</si>
  <si>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</si>
  <si>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</si>
  <si>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</si>
  <si>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</si>
  <si>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</si>
  <si>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</si>
  <si>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</si>
  <si>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</si>
  <si>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</si>
  <si>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</si>
  <si>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</si>
  <si>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</si>
  <si>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</si>
  <si>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</si>
  <si>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</si>
  <si>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</si>
  <si>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</si>
  <si>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</si>
  <si>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</si>
  <si>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</si>
  <si>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</si>
  <si>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</si>
  <si>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</si>
  <si>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</si>
  <si>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</si>
  <si>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</si>
  <si>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</si>
  <si>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</si>
  <si>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</si>
  <si>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</si>
  <si>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</si>
  <si>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</si>
  <si>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</si>
  <si>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</si>
  <si>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</si>
  <si>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</si>
  <si>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</si>
  <si>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</si>
  <si>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</si>
  <si>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</si>
  <si>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</si>
  <si>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</si>
  <si>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</si>
  <si>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</si>
  <si>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</si>
  <si>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</si>
  <si>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</si>
  <si>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</si>
  <si>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</si>
  <si>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</si>
  <si>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</si>
  <si>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</si>
  <si>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</si>
  <si>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</si>
  <si>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</si>
  <si>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</si>
  <si>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</si>
  <si>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</si>
  <si>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</si>
  <si>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</si>
  <si>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</si>
  <si>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</si>
  <si>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</si>
  <si>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</si>
  <si>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</si>
  <si>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</si>
  <si>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</si>
  <si>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</si>
  <si>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</si>
  <si>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</si>
  <si>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</si>
  <si>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</si>
  <si>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</si>
  <si>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</si>
  <si>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</si>
  <si>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</si>
  <si>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</si>
  <si>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</si>
  <si>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</si>
  <si>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</si>
  <si>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</si>
  <si>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</si>
  <si>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</si>
  <si>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</si>
  <si>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</si>
  <si>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</si>
  <si>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</si>
  <si>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</si>
  <si>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</si>
  <si>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</si>
  <si>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</si>
  <si>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</si>
  <si>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</si>
  <si>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</si>
  <si>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</si>
  <si>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</si>
  <si>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</si>
  <si>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</si>
  <si>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</si>
  <si>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</si>
  <si>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</si>
  <si>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</si>
  <si>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</si>
  <si>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</si>
  <si>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</si>
  <si>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</si>
  <si>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</si>
  <si>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</si>
  <si>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</si>
  <si>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</si>
  <si>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</si>
  <si>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</si>
  <si>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</si>
  <si>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</si>
  <si>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</si>
  <si>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</si>
  <si>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</si>
  <si>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</si>
  <si>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</si>
  <si>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</si>
  <si>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</si>
  <si>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</si>
  <si>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</si>
  <si>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</si>
  <si>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</si>
  <si>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</si>
  <si>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</si>
  <si>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</si>
  <si>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</si>
  <si>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</si>
  <si>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</si>
  <si>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</si>
  <si>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</si>
  <si>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</si>
  <si>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</si>
  <si>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</si>
  <si>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</si>
  <si>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</si>
  <si>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</si>
  <si>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</si>
  <si>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</si>
  <si>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</si>
  <si>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</si>
  <si>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</si>
  <si>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</si>
  <si>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</si>
  <si>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</si>
  <si>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</si>
  <si>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</si>
  <si>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</si>
  <si>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</si>
  <si>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</si>
  <si>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</si>
  <si>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</si>
  <si>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</si>
  <si>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</si>
  <si>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</si>
  <si>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</si>
  <si>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</si>
  <si>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</si>
  <si>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</si>
  <si>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</si>
  <si>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</si>
  <si>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</si>
  <si>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</si>
  <si>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</si>
  <si>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</si>
  <si>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</si>
  <si>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</si>
  <si>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</si>
  <si>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</si>
  <si>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</si>
  <si>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</si>
  <si>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</si>
  <si>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</si>
  <si>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</si>
  <si>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</si>
  <si>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</si>
  <si>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</si>
  <si>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</si>
  <si>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</si>
  <si>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</si>
  <si>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</si>
  <si>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</si>
  <si>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</si>
  <si>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</si>
  <si>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</si>
  <si>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</si>
  <si>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</si>
  <si>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</si>
  <si>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</si>
  <si>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</si>
  <si>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</si>
  <si>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</si>
  <si>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</si>
  <si>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</si>
  <si>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</si>
  <si>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</si>
  <si>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</si>
  <si>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</si>
  <si>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</si>
  <si>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</si>
  <si>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</si>
  <si>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</si>
  <si>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</si>
  <si>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</si>
  <si>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</si>
  <si>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</si>
  <si>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</si>
  <si>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</si>
  <si>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</si>
  <si>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</si>
  <si>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</si>
  <si>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</si>
  <si>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</si>
  <si>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</si>
  <si>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</si>
  <si>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</si>
  <si>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</si>
  <si>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</si>
  <si>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</si>
  <si>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</si>
  <si>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</si>
  <si>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</si>
  <si>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</si>
  <si>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</si>
  <si>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</si>
  <si>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</si>
  <si>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</si>
  <si>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</si>
  <si>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</si>
  <si>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</si>
  <si>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</si>
  <si>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</si>
  <si>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</si>
  <si>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</si>
  <si>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</si>
  <si>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</si>
  <si>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</si>
  <si>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</si>
  <si>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</si>
  <si>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</si>
  <si>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</si>
  <si>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</si>
  <si>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</si>
  <si>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</si>
  <si>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</si>
  <si>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</si>
  <si>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</si>
  <si>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</si>
  <si>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</si>
  <si>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</si>
  <si>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</si>
  <si>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</si>
  <si>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</si>
  <si>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</si>
  <si>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</si>
  <si>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</si>
  <si>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</si>
  <si>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</si>
  <si>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</si>
  <si>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</si>
  <si>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</si>
  <si>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</si>
  <si>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</si>
  <si>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</si>
  <si>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</si>
  <si>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</si>
  <si>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</si>
  <si>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</si>
  <si>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</si>
  <si>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</si>
  <si>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</si>
  <si>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</si>
  <si>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</si>
  <si>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</si>
  <si>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</si>
  <si>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</si>
  <si>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</si>
  <si>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</si>
  <si>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</si>
  <si>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</si>
  <si>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</si>
  <si>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</si>
  <si>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</si>
  <si>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</si>
  <si>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</si>
  <si>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</si>
  <si>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</si>
  <si>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</si>
  <si>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</si>
  <si>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</si>
  <si>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</si>
  <si>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</si>
  <si>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</si>
  <si>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</si>
  <si>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</si>
  <si>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</si>
  <si>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</si>
  <si>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</si>
  <si>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</si>
  <si>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</si>
  <si>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</si>
  <si>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</si>
  <si>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</si>
  <si>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</si>
  <si>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</si>
  <si>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</si>
  <si>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</si>
  <si>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</si>
  <si>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</si>
  <si>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</si>
  <si>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</si>
  <si>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</si>
  <si>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</si>
  <si>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</si>
  <si>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</si>
  <si>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</si>
  <si>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</si>
  <si>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</si>
  <si>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</si>
  <si>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</si>
  <si>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</si>
  <si>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</si>
  <si>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</si>
  <si>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</si>
  <si>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</si>
  <si>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</si>
  <si>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</si>
  <si>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</si>
  <si>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</si>
  <si>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</si>
  <si>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</si>
  <si>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</si>
  <si>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</si>
  <si>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</si>
  <si>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</si>
  <si>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</si>
  <si>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</si>
  <si>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</si>
  <si>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</si>
  <si>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</si>
  <si>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</si>
  <si>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</si>
  <si>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</si>
  <si>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</si>
  <si>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</si>
  <si>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</si>
  <si>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</si>
  <si>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</si>
  <si>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</si>
  <si>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</si>
  <si>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</si>
  <si>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</si>
  <si>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</si>
  <si>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</si>
  <si>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</si>
  <si>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</si>
  <si>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</si>
  <si>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</si>
  <si>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</si>
  <si>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</si>
  <si>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</si>
  <si>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</si>
  <si>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</si>
  <si>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</si>
  <si>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</si>
  <si>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</si>
  <si>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</si>
  <si>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</si>
  <si>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</si>
  <si>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</si>
  <si>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</si>
  <si>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</si>
  <si>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</si>
  <si>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</si>
  <si>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</si>
  <si>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</si>
  <si>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</si>
  <si>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</si>
  <si>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</si>
  <si>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</si>
  <si>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</si>
  <si>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</si>
  <si>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</si>
  <si>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</si>
  <si>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</si>
  <si>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</si>
  <si>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</si>
  <si>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</si>
  <si>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</si>
  <si>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</si>
  <si>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</si>
  <si>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</si>
  <si>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</si>
  <si>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</si>
  <si>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</si>
  <si>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</si>
  <si>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</si>
  <si>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</si>
  <si>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</si>
  <si>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</si>
  <si>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</si>
  <si>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</si>
  <si>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</si>
  <si>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</si>
  <si>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</si>
  <si>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</si>
  <si>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</si>
  <si>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</si>
  <si>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</si>
  <si>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</si>
  <si>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</si>
  <si>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</si>
  <si>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</si>
  <si>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</si>
  <si>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</si>
  <si>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</si>
  <si>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</si>
  <si>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</si>
  <si>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</si>
  <si>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</si>
  <si>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</si>
  <si>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</si>
  <si>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</si>
  <si>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</si>
  <si>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</si>
  <si>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</si>
  <si>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</si>
  <si>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</si>
  <si>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</si>
  <si>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</si>
  <si>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</si>
  <si>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</si>
  <si>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</si>
  <si>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</si>
  <si>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</si>
  <si>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</si>
  <si>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</si>
  <si>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</si>
  <si>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</si>
  <si>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</si>
  <si>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</si>
  <si>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</si>
  <si>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</si>
  <si>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</si>
  <si>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</si>
  <si>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</si>
  <si>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</si>
  <si>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</si>
  <si>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</si>
  <si>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</si>
  <si>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</si>
  <si>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</si>
  <si>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</si>
  <si>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</si>
  <si>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</si>
  <si>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</si>
  <si>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</si>
  <si>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</si>
  <si>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</si>
  <si>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</si>
  <si>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</si>
  <si>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</si>
  <si>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</si>
  <si>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</si>
  <si>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</si>
  <si>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</si>
  <si>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</si>
  <si>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</si>
  <si>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</si>
  <si>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</si>
  <si>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</si>
  <si>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</si>
  <si>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</si>
  <si>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</si>
  <si>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</si>
  <si>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</si>
  <si>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</si>
  <si>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</si>
  <si>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</si>
  <si>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</si>
  <si>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</si>
  <si>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</si>
  <si>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</si>
  <si>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</si>
  <si>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</si>
  <si>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</si>
  <si>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</si>
  <si>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</si>
  <si>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</si>
  <si>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</si>
  <si>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</si>
  <si>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</si>
  <si>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</si>
  <si>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</si>
  <si>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</si>
  <si>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</si>
  <si>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</si>
  <si>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</si>
  <si>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</si>
  <si>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</si>
  <si>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</si>
  <si>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</si>
  <si>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</si>
  <si>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</si>
  <si>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</si>
  <si>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</si>
  <si>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</si>
  <si>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</si>
  <si>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</si>
  <si>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</si>
  <si>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</si>
  <si>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</si>
  <si>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</si>
  <si>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</si>
  <si>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</si>
  <si>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</si>
  <si>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</si>
  <si>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</si>
  <si>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</si>
  <si>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</si>
  <si>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</si>
  <si>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</si>
  <si>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</si>
  <si>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</si>
  <si>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</si>
  <si>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</si>
  <si>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</si>
  <si>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</si>
  <si>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</si>
  <si>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</si>
  <si>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</si>
  <si>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</si>
  <si>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</si>
  <si>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</si>
  <si>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</si>
  <si>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</si>
  <si>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</si>
  <si>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</si>
  <si>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</si>
  <si>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</si>
  <si>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</si>
  <si>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</si>
  <si>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</si>
  <si>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</si>
  <si>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</si>
  <si>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</si>
  <si>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</si>
  <si>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</si>
  <si>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</si>
  <si>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</si>
  <si>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</si>
  <si>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</si>
  <si>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</si>
  <si>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</si>
  <si>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</si>
  <si>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</si>
  <si>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</si>
  <si>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</si>
  <si>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</si>
  <si>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</si>
  <si>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</si>
  <si>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</si>
  <si>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</si>
  <si>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</si>
  <si>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</si>
  <si>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</si>
  <si>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</si>
  <si>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</si>
  <si>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</si>
  <si>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</si>
  <si>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</si>
  <si>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</si>
  <si>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</si>
  <si>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</si>
  <si>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</si>
  <si>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</si>
  <si>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</si>
  <si>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</si>
  <si>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</si>
  <si>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</si>
  <si>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</si>
  <si>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</si>
  <si>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</si>
  <si>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</si>
  <si>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</si>
  <si>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</si>
  <si>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</si>
  <si>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</si>
  <si>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</si>
  <si>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</si>
  <si>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</si>
  <si>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</si>
  <si>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</si>
  <si>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</si>
  <si>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</si>
  <si>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</si>
  <si>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</si>
  <si>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</si>
  <si>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</si>
  <si>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</si>
  <si>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</si>
  <si>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</si>
  <si>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</si>
  <si>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</si>
  <si>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</si>
  <si>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</si>
  <si>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</si>
  <si>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</si>
  <si>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</si>
  <si>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</si>
  <si>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</si>
  <si>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</si>
  <si>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</si>
  <si>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</si>
  <si>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</si>
  <si>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</si>
  <si>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</si>
  <si>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</si>
  <si>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</si>
  <si>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</si>
  <si>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</si>
  <si>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</si>
  <si>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</si>
  <si>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</si>
  <si>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</si>
  <si>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</si>
  <si>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</si>
  <si>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</si>
  <si>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</si>
  <si>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</si>
  <si>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</si>
  <si>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</si>
  <si>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</si>
  <si>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</si>
  <si>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</si>
  <si>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</si>
  <si>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</si>
  <si>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</si>
  <si>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</si>
  <si>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</si>
  <si>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</si>
  <si>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</si>
  <si>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</si>
  <si>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</si>
  <si>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</si>
  <si>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</si>
  <si>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</si>
  <si>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</si>
  <si>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</si>
  <si>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</si>
  <si>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</si>
  <si>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</si>
  <si>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</si>
  <si>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</si>
  <si>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</si>
  <si>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</si>
  <si>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</si>
  <si>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</si>
  <si>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</si>
  <si>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</si>
  <si>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</si>
  <si>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</si>
  <si>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</si>
  <si>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</si>
  <si>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</si>
  <si>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</si>
  <si>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</si>
  <si>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</si>
  <si>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</si>
  <si>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</si>
  <si>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</si>
  <si>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</si>
  <si>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</si>
  <si>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</si>
  <si>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</si>
  <si>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</si>
  <si>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</si>
  <si>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</si>
  <si>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</si>
  <si>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</si>
  <si>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</si>
  <si>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</si>
  <si>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</si>
  <si>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</si>
  <si>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</si>
  <si>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</si>
  <si>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</si>
  <si>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</si>
  <si>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</si>
  <si>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</si>
  <si>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</si>
  <si>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</si>
  <si>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</si>
  <si>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</si>
  <si>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</si>
  <si>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</si>
  <si>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</si>
  <si>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</si>
  <si>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</si>
  <si>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</si>
  <si>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</si>
  <si>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</si>
  <si>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</si>
  <si>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</si>
  <si>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</si>
  <si>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</si>
  <si>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</si>
  <si>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</si>
  <si>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</si>
  <si>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</si>
  <si>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</si>
  <si>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</si>
  <si>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</si>
  <si>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</si>
  <si>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</si>
  <si>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</si>
  <si>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</si>
  <si>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</si>
  <si>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</si>
  <si>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</si>
  <si>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</si>
  <si>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</si>
  <si>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</si>
  <si>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</si>
  <si>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</si>
  <si>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</si>
  <si>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</si>
  <si>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</si>
  <si>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</si>
  <si>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</si>
  <si>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</si>
  <si>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</si>
  <si>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</si>
  <si>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</si>
  <si>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</si>
  <si>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</si>
  <si>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</si>
  <si>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</si>
  <si>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</si>
  <si>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</si>
  <si>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</si>
  <si>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</si>
  <si>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</si>
  <si>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</si>
  <si>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</si>
  <si>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</si>
  <si>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</si>
  <si>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</si>
  <si>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</si>
  <si>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</si>
  <si>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</si>
  <si>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</si>
  <si>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</si>
  <si>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</si>
  <si>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</si>
  <si>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</si>
  <si>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</si>
  <si>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</si>
  <si>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</si>
  <si>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</si>
  <si>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</si>
  <si>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</si>
  <si>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</si>
  <si>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</si>
  <si>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</si>
  <si>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</si>
  <si>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</si>
  <si>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</si>
  <si>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</si>
  <si>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</si>
  <si>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</si>
  <si>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</si>
  <si>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</si>
  <si>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</si>
  <si>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</si>
  <si>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</si>
  <si>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</si>
  <si>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</si>
  <si>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</si>
  <si>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</si>
  <si>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</si>
  <si>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</si>
  <si>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</si>
  <si>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</si>
  <si>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</si>
  <si>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</si>
  <si>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</si>
  <si>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</si>
  <si>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</si>
  <si>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</si>
  <si>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</si>
  <si>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</si>
  <si>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</si>
  <si>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</si>
  <si>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</si>
  <si>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</si>
  <si>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</si>
  <si>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</si>
  <si>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</si>
  <si>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</si>
  <si>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</si>
  <si>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</si>
  <si>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</si>
  <si>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</si>
  <si>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</si>
  <si>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</si>
  <si>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</si>
  <si>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</si>
  <si>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</si>
  <si>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</si>
  <si>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</si>
  <si>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</si>
  <si>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</si>
  <si>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</si>
  <si>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</si>
  <si>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</si>
  <si>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</si>
  <si>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</si>
  <si>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</si>
  <si>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</si>
  <si>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</si>
  <si>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</si>
  <si>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</si>
  <si>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</si>
  <si>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</si>
  <si>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</si>
  <si>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</si>
  <si>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</si>
  <si>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</si>
  <si>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</si>
  <si>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</si>
  <si>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</si>
  <si>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</si>
  <si>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</si>
  <si>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</si>
  <si>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</si>
  <si>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</si>
  <si>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</si>
  <si>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</si>
  <si>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</si>
  <si>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</si>
  <si>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</si>
  <si>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</si>
  <si>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</si>
  <si>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</si>
  <si>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</si>
  <si>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</si>
  <si>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</si>
  <si>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</si>
  <si>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</si>
  <si>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</si>
  <si>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</si>
  <si>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</si>
  <si>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</si>
  <si>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</si>
  <si>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</si>
  <si>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</si>
  <si>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</si>
  <si>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</si>
  <si>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</si>
  <si>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</si>
  <si>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</si>
  <si>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</si>
  <si>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</si>
  <si>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</si>
  <si>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</si>
  <si>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</si>
  <si>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</si>
  <si>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</si>
  <si>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</si>
  <si>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</si>
  <si>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</si>
  <si>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</si>
  <si>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</si>
  <si>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</si>
  <si>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</si>
  <si>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</si>
  <si>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</si>
  <si>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</si>
  <si>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</si>
  <si>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</si>
  <si>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</si>
  <si>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</si>
  <si>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</si>
  <si>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</si>
  <si>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</si>
  <si>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</si>
  <si>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</si>
  <si>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</si>
  <si>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</si>
  <si>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</si>
  <si>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</si>
  <si>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</si>
  <si>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</si>
  <si>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</si>
  <si>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</si>
  <si>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</si>
  <si>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</si>
  <si>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</si>
  <si>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</si>
  <si>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</si>
  <si>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</si>
  <si>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</si>
  <si>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</si>
  <si>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</si>
  <si>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</si>
  <si>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</si>
  <si>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</si>
  <si>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</si>
  <si>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</si>
  <si>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</si>
  <si>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</si>
  <si>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</si>
  <si>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</si>
  <si>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</si>
  <si>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</si>
  <si>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</si>
  <si>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</si>
  <si>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</si>
  <si>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</si>
  <si>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</si>
  <si>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</si>
  <si>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</si>
  <si>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</si>
  <si>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</si>
  <si>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</si>
  <si>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</si>
  <si>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</si>
  <si>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</si>
  <si>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</si>
  <si>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</si>
  <si>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</si>
  <si>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</si>
  <si>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</si>
  <si>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</si>
  <si>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</si>
  <si>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</si>
  <si>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</si>
  <si>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</si>
  <si>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</si>
  <si>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</si>
  <si>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</si>
  <si>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</si>
  <si>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</si>
  <si>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</si>
  <si>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</si>
  <si>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</si>
  <si>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</si>
  <si>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</si>
  <si>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</si>
  <si>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</si>
  <si>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</si>
  <si>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</si>
  <si>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</si>
  <si>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</si>
  <si>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</si>
  <si>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</si>
  <si>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</si>
  <si>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</si>
  <si>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</si>
  <si>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</si>
  <si>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</si>
  <si>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</si>
  <si>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</si>
  <si>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</si>
  <si>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</si>
  <si>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</si>
  <si>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</si>
  <si>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</si>
  <si>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</si>
  <si>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</si>
  <si>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</si>
  <si>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</si>
  <si>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</si>
  <si>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</si>
  <si>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</si>
  <si>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</si>
  <si>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</si>
  <si>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</si>
  <si>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</si>
  <si>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</si>
  <si>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</si>
  <si>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</si>
  <si>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</si>
  <si>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</si>
  <si>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</si>
  <si>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</si>
  <si>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</si>
  <si>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</si>
  <si>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</si>
  <si>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</si>
  <si>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</si>
  <si>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</si>
  <si>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</si>
  <si>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</si>
  <si>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</si>
  <si>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</si>
  <si>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</si>
  <si>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</si>
  <si>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</si>
  <si>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</si>
  <si>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</si>
  <si>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</si>
  <si>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</si>
  <si>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</si>
  <si>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</si>
  <si>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</si>
  <si>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</si>
  <si>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</si>
  <si>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</si>
  <si>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</si>
  <si>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</si>
  <si>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</si>
  <si>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</si>
  <si>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</si>
  <si>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</si>
  <si>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</si>
  <si>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</si>
  <si>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</si>
  <si>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</si>
  <si>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</si>
  <si>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</si>
  <si>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</si>
  <si>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</si>
  <si>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</si>
  <si>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</si>
  <si>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</si>
  <si>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</si>
  <si>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</si>
  <si>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</si>
  <si>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</si>
  <si>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</si>
  <si>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</si>
  <si>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</si>
  <si>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</si>
  <si>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</si>
  <si>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</si>
  <si>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</si>
  <si>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</si>
  <si>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</si>
  <si>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</si>
  <si>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</si>
  <si>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</si>
  <si>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</si>
  <si>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</si>
  <si>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</si>
  <si>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</si>
  <si>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</si>
  <si>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</si>
  <si>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</si>
  <si>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</si>
  <si>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</si>
  <si>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</si>
  <si>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</si>
  <si>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</si>
  <si>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</si>
  <si>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</si>
  <si>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</si>
  <si>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</si>
  <si>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</si>
  <si>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</si>
  <si>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</si>
  <si>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</si>
  <si>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</si>
  <si>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</si>
  <si>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</si>
  <si>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</si>
  <si>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</si>
  <si>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</si>
  <si>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</si>
  <si>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</si>
  <si>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</si>
  <si>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</si>
  <si>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</si>
  <si>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</si>
  <si>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</si>
  <si>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</si>
  <si>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</si>
  <si>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</si>
  <si>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</si>
  <si>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</si>
  <si>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</si>
  <si>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</si>
  <si>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</si>
  <si>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</si>
  <si>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</si>
  <si>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</si>
  <si>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</si>
  <si>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</si>
  <si>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</si>
  <si>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</si>
  <si>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</si>
  <si>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</si>
  <si>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</si>
  <si>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</si>
  <si>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</si>
  <si>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</si>
  <si>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</si>
  <si>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</si>
  <si>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</si>
  <si>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</si>
  <si>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</si>
  <si>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</si>
  <si>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</si>
  <si>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</si>
  <si>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</si>
  <si>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</si>
  <si>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</si>
  <si>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</si>
  <si>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</si>
  <si>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</si>
  <si>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</si>
  <si>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</si>
  <si>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</si>
  <si>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</si>
  <si>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</si>
  <si>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</si>
  <si>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</si>
  <si>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</si>
  <si>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</si>
  <si>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</si>
  <si>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</si>
  <si>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</si>
  <si>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</si>
  <si>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</si>
  <si>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</si>
  <si>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</si>
  <si>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</si>
  <si>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</si>
  <si>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</si>
  <si>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</si>
  <si>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</si>
  <si>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</si>
  <si>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</si>
  <si>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</si>
  <si>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</si>
  <si>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</si>
  <si>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</si>
  <si>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</si>
  <si>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</si>
  <si>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</si>
  <si>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</si>
  <si>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</si>
  <si>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</si>
  <si>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</si>
  <si>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</si>
  <si>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</si>
  <si>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</si>
  <si>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</si>
  <si>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</si>
  <si>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</si>
  <si>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</si>
  <si>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</si>
  <si>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</si>
  <si>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</si>
  <si>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</si>
  <si>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</si>
  <si>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</si>
  <si>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</si>
  <si>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</si>
  <si>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</si>
  <si>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</si>
  <si>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</si>
  <si>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</si>
  <si>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</si>
  <si>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</si>
  <si>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</si>
  <si>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</si>
  <si>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</si>
  <si>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</si>
  <si>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</si>
  <si>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</si>
  <si>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</si>
  <si>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</si>
  <si>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</si>
  <si>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</si>
  <si>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</si>
  <si>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</si>
  <si>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</si>
  <si>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</si>
  <si>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</si>
  <si>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</si>
  <si>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</si>
  <si>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</si>
  <si>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</si>
  <si>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</si>
  <si>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</si>
  <si>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</si>
  <si>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</si>
  <si>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</si>
  <si>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</si>
  <si>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</si>
  <si>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</si>
  <si>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</si>
  <si>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</si>
  <si>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</si>
  <si>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</si>
  <si>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</si>
  <si>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</si>
  <si>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</si>
  <si>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</si>
  <si>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</si>
  <si>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</si>
  <si>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</si>
  <si>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</si>
  <si>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</si>
  <si>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</si>
  <si>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</si>
  <si>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</si>
  <si>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</si>
  <si>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</si>
  <si>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</si>
  <si>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</si>
  <si>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</si>
  <si>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</si>
  <si>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</si>
  <si>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</si>
  <si>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</si>
  <si>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</si>
  <si>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</si>
  <si>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</si>
  <si>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</si>
  <si>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</si>
  <si>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</si>
  <si>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</si>
  <si>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</si>
  <si>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</si>
  <si>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</si>
  <si>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</si>
  <si>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</si>
  <si>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</si>
  <si>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</si>
  <si>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</si>
  <si>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</si>
  <si>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</si>
  <si>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</si>
  <si>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</si>
  <si>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</si>
  <si>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</si>
  <si>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</si>
  <si>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</si>
  <si>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</si>
  <si>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</si>
  <si>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</si>
  <si>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</si>
  <si>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</si>
  <si>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</si>
  <si>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</si>
  <si>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</si>
  <si>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</si>
  <si>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</si>
  <si>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</si>
  <si>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</si>
  <si>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</si>
  <si>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</si>
  <si>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</si>
  <si>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</si>
  <si>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</si>
  <si>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</si>
  <si>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</si>
  <si>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</si>
  <si>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</si>
  <si>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</si>
  <si>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</si>
  <si>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</si>
  <si>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</si>
  <si>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</si>
  <si>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</si>
  <si>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</si>
  <si>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</si>
  <si>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</si>
  <si>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</si>
  <si>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</si>
  <si>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</si>
  <si>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</si>
  <si>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</si>
  <si>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</si>
  <si>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</si>
  <si>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</si>
  <si>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</si>
  <si>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</si>
  <si>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</si>
  <si>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</si>
  <si>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</si>
  <si>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</si>
  <si>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</si>
  <si>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</si>
  <si>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</si>
  <si>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</si>
  <si>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</si>
  <si>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</si>
  <si>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</si>
  <si>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</si>
  <si>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</si>
  <si>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</si>
  <si>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</si>
  <si>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</si>
  <si>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</si>
  <si>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</si>
  <si>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</si>
  <si>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</si>
  <si>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</si>
  <si>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</si>
  <si>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</si>
  <si>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</si>
  <si>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</si>
  <si>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</si>
  <si>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</si>
  <si>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</si>
  <si>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</si>
  <si>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</si>
  <si>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</si>
  <si>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</si>
  <si>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</si>
  <si>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</si>
  <si>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</si>
  <si>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</si>
  <si>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</si>
  <si>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</si>
  <si>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</si>
  <si>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</si>
  <si>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</si>
  <si>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</si>
  <si>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</si>
  <si>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</si>
  <si>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</si>
  <si>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</si>
  <si>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</si>
  <si>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</si>
  <si>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</si>
  <si>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</si>
  <si>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</si>
  <si>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</si>
  <si>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</si>
  <si>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</si>
  <si>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</si>
  <si>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</si>
  <si>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</si>
  <si>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</si>
  <si>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</si>
  <si>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</si>
  <si>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</si>
  <si>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</si>
  <si>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</si>
  <si>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</si>
  <si>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</si>
  <si>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</si>
  <si>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</si>
  <si>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</si>
  <si>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</si>
  <si>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</si>
  <si>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</si>
  <si>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</si>
  <si>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</si>
  <si>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</si>
  <si>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</si>
  <si>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</si>
  <si>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</si>
  <si>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</si>
  <si>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</si>
  <si>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</si>
  <si>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</si>
  <si>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</si>
  <si>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</si>
  <si>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</si>
  <si>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</si>
  <si>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</si>
  <si>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</si>
  <si>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</si>
  <si>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</si>
  <si>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</si>
  <si>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</si>
  <si>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</si>
  <si>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</si>
  <si>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</si>
  <si>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</si>
  <si>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</si>
  <si>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</si>
  <si>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</si>
  <si>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</si>
  <si>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</si>
  <si>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</si>
  <si>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</si>
  <si>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</si>
  <si>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</si>
  <si>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</si>
  <si>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</si>
  <si>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</si>
  <si>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</si>
  <si>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</si>
  <si>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</si>
  <si>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</si>
  <si>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</si>
  <si>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</si>
  <si>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</si>
  <si>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</si>
  <si>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</si>
  <si>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</si>
  <si>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</si>
  <si>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</si>
  <si>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</si>
  <si>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</si>
  <si>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</si>
  <si>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</si>
  <si>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</si>
  <si>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</si>
  <si>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</si>
  <si>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</si>
  <si>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</si>
  <si>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</si>
  <si>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</si>
  <si>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</si>
  <si>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</si>
  <si>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</si>
  <si>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</si>
  <si>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</si>
  <si>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</si>
  <si>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</si>
  <si>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</si>
  <si>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</si>
  <si>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</si>
  <si>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</si>
  <si>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</si>
  <si>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</si>
  <si>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</si>
  <si>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</si>
  <si>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</si>
  <si>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</si>
  <si>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</si>
  <si>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</si>
  <si>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</si>
  <si>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</si>
  <si>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</si>
  <si>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</si>
  <si>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</si>
  <si>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</si>
  <si>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</si>
  <si>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</si>
  <si>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</si>
  <si>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</si>
  <si>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</si>
  <si>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</si>
  <si>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</si>
  <si>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</si>
  <si>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</si>
  <si>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</si>
  <si>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</si>
  <si>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</si>
  <si>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</si>
  <si>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</si>
  <si>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</si>
  <si>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</si>
  <si>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</si>
  <si>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</si>
  <si>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</si>
  <si>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</si>
  <si>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</si>
  <si>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</si>
  <si>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</si>
  <si>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</si>
  <si>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</si>
  <si>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</si>
  <si>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</si>
  <si>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</si>
  <si>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</si>
  <si>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</si>
  <si>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</si>
  <si>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</si>
  <si>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</si>
  <si>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</si>
  <si>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</si>
  <si>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</si>
  <si>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</si>
  <si>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</si>
  <si>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</si>
  <si>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</si>
  <si>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</si>
  <si>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</si>
  <si>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</si>
  <si>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</si>
  <si>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</si>
  <si>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</si>
  <si>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</si>
  <si>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</si>
  <si>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</si>
  <si>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</si>
  <si>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</si>
  <si>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</si>
  <si>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</si>
  <si>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</si>
  <si>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</si>
  <si>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</si>
  <si>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</si>
  <si>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</si>
  <si>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</si>
  <si>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</si>
  <si>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</si>
  <si>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</si>
  <si>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</si>
  <si>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</si>
  <si>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</si>
  <si>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</si>
  <si>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</si>
  <si>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</si>
  <si>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</si>
  <si>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</si>
  <si>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</si>
  <si>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</si>
  <si>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</si>
  <si>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</si>
  <si>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</si>
  <si>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</si>
  <si>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</si>
  <si>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</si>
  <si>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</si>
  <si>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</si>
  <si>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</si>
  <si>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</si>
  <si>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</si>
  <si>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</si>
  <si>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</si>
  <si>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</si>
  <si>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</si>
  <si>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</si>
  <si>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</si>
  <si>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</si>
  <si>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</si>
  <si>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</si>
  <si>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</si>
  <si>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</si>
  <si>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</si>
  <si>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</si>
  <si>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</si>
  <si>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</si>
  <si>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</si>
  <si>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</si>
  <si>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</si>
  <si>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</si>
  <si>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</si>
  <si>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</si>
  <si>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</si>
  <si>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</si>
  <si>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</si>
  <si>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</si>
  <si>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</si>
  <si>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</si>
  <si>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</si>
  <si>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</si>
  <si>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</si>
  <si>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</si>
  <si>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</si>
  <si>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</si>
  <si>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</si>
  <si>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</si>
  <si>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</si>
  <si>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</si>
  <si>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</si>
  <si>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</si>
  <si>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</si>
  <si>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</si>
  <si>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</si>
  <si>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</si>
  <si>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</si>
  <si>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</si>
  <si>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</si>
  <si>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</si>
  <si>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</si>
  <si>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</si>
  <si>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</si>
  <si>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</si>
  <si>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</si>
  <si>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</si>
  <si>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</si>
  <si>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</si>
  <si>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</si>
  <si>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</si>
  <si>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</si>
  <si>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</si>
  <si>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</si>
  <si>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</si>
  <si>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</si>
  <si>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</si>
  <si>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</si>
  <si>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</si>
  <si>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</si>
  <si>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</si>
  <si>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</si>
  <si>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</si>
  <si>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</si>
  <si>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</si>
  <si>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</si>
  <si>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</si>
  <si>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</si>
  <si>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</si>
  <si>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</si>
  <si>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</si>
  <si>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</si>
  <si>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</si>
  <si>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</si>
  <si>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</si>
  <si>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</si>
  <si>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</si>
  <si>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</si>
  <si>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</si>
  <si>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</si>
  <si>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</si>
  <si>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</si>
  <si>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</si>
  <si>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</si>
  <si>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</si>
  <si>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</si>
  <si>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</si>
  <si>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</si>
  <si>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</si>
  <si>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</si>
  <si>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</si>
  <si>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</si>
  <si>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</si>
  <si>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</si>
  <si>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</si>
  <si>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</si>
  <si>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</si>
  <si>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</si>
  <si>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</si>
  <si>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</si>
  <si>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</si>
  <si>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</si>
  <si>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</si>
  <si>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</si>
  <si>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</si>
  <si>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</si>
  <si>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</si>
  <si>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</si>
  <si>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</si>
  <si>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</si>
  <si>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</si>
  <si>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</si>
  <si>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</si>
  <si>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</si>
  <si>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</si>
  <si>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</si>
  <si>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</si>
  <si>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</si>
  <si>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</si>
  <si>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</si>
  <si>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</si>
  <si>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</si>
  <si>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</si>
  <si>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</si>
  <si>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</si>
  <si>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</si>
  <si>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</si>
  <si>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</si>
  <si>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</si>
  <si>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</si>
  <si>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</si>
  <si>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</si>
  <si>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</si>
  <si>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</si>
  <si>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</si>
  <si>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</si>
  <si>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</si>
  <si>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</si>
  <si>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</si>
  <si>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</si>
  <si>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</si>
  <si>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</si>
  <si>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</si>
  <si>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</si>
  <si>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</si>
  <si>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</si>
  <si>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</si>
  <si>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</si>
  <si>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</si>
  <si>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</si>
  <si>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</si>
  <si>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</si>
  <si>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</si>
  <si>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</si>
  <si>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</si>
  <si>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</si>
  <si>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</si>
  <si>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</si>
  <si>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</si>
  <si>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</si>
  <si>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</si>
  <si>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</si>
  <si>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</si>
  <si>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</si>
  <si>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</si>
  <si>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</si>
  <si>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</si>
  <si>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</si>
  <si>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</si>
  <si>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</si>
  <si>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</si>
  <si>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</si>
  <si>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</si>
  <si>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</si>
  <si>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</si>
  <si>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</si>
  <si>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</si>
  <si>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</si>
  <si>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</si>
  <si>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</si>
  <si>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</si>
  <si>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</si>
  <si>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</si>
  <si>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</si>
  <si>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</si>
  <si>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</si>
  <si>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</si>
  <si>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</si>
  <si>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</si>
  <si>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</si>
  <si>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</si>
  <si>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</si>
  <si>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</si>
  <si>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</si>
  <si>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</si>
  <si>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</si>
  <si>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</si>
  <si>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</si>
  <si>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</si>
  <si>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</si>
  <si>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</si>
  <si>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</si>
  <si>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</si>
  <si>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</si>
  <si>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</si>
  <si>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</si>
  <si>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</si>
  <si>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</si>
  <si>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</si>
  <si>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</si>
  <si>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</si>
  <si>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</si>
  <si>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</si>
  <si>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</si>
  <si>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</si>
  <si>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</si>
  <si>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</si>
  <si>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</si>
  <si>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</si>
  <si>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</si>
  <si>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</si>
  <si>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</si>
  <si>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</si>
  <si>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</si>
  <si>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</si>
  <si>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</si>
  <si>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</si>
  <si>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</si>
  <si>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</si>
  <si>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</si>
  <si>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</si>
  <si>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</si>
  <si>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</si>
  <si>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</si>
  <si>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</si>
  <si>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</si>
  <si>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</si>
  <si>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</si>
  <si>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</si>
  <si>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</si>
  <si>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</si>
  <si>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</si>
  <si>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</si>
  <si>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</si>
  <si>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</si>
  <si>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</si>
  <si>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</si>
  <si>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</si>
  <si>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</si>
  <si>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</si>
  <si>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</si>
  <si>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</si>
  <si>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</si>
  <si>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</si>
  <si>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</si>
  <si>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</si>
  <si>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</si>
  <si>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</si>
  <si>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</si>
  <si>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</si>
  <si>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</si>
  <si>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</si>
  <si>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</si>
  <si>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</si>
  <si>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</si>
  <si>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</si>
  <si>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</si>
  <si>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</si>
  <si>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</si>
  <si>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</si>
  <si>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</si>
  <si>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</si>
  <si>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</si>
  <si>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</si>
  <si>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</si>
  <si>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</si>
  <si>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</si>
  <si>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</si>
  <si>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</si>
  <si>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</si>
  <si>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</si>
  <si>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</si>
  <si>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</si>
  <si>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</si>
  <si>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</si>
  <si>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</si>
  <si>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</si>
  <si>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</si>
  <si>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</si>
  <si>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</si>
  <si>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</si>
  <si>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</si>
  <si>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</si>
  <si>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</si>
  <si>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</si>
  <si>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</si>
  <si>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</si>
  <si>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</si>
  <si>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</si>
  <si>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</si>
  <si>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</si>
  <si>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</si>
  <si>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</si>
  <si>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</si>
  <si>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</si>
  <si>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</si>
  <si>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</si>
  <si>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</si>
  <si>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</si>
  <si>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</si>
  <si>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</si>
  <si>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</si>
  <si>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</si>
  <si>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</si>
  <si>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</si>
  <si>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</si>
  <si>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</si>
  <si>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</si>
  <si>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</si>
  <si>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</si>
  <si>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</si>
  <si>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</si>
  <si>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</si>
  <si>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</si>
  <si>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</si>
  <si>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</si>
  <si>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</si>
  <si>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</si>
  <si>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</si>
  <si>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</si>
  <si>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</si>
  <si>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</si>
  <si>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</si>
  <si>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</si>
  <si>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</si>
  <si>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</si>
  <si>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</si>
  <si>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</si>
  <si>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</si>
  <si>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</si>
  <si>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</si>
  <si>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</si>
  <si>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</si>
  <si>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</si>
  <si>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</si>
  <si>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</si>
  <si>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</si>
  <si>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</si>
  <si>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</si>
  <si>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</si>
  <si>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</si>
  <si>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</si>
  <si>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</si>
  <si>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</si>
  <si>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</si>
  <si>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</si>
  <si>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</si>
  <si>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</si>
  <si>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</si>
  <si>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</si>
  <si>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</si>
  <si>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</si>
  <si>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</si>
  <si>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</si>
  <si>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</si>
  <si>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</si>
  <si>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</si>
  <si>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</si>
  <si>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</si>
  <si>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</si>
  <si>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</si>
  <si>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</si>
  <si>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</si>
  <si>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</si>
  <si>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</si>
  <si>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</si>
  <si>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</si>
  <si>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</si>
  <si>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</si>
  <si>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</si>
  <si>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</si>
  <si>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</si>
  <si>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</si>
  <si>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</si>
  <si>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</si>
  <si>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</si>
  <si>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</si>
  <si>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</si>
  <si>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</si>
  <si>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</si>
  <si>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</si>
  <si>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</si>
  <si>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</si>
  <si>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</si>
  <si>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</si>
  <si>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</si>
  <si>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</si>
  <si>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</si>
  <si>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</si>
  <si>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</si>
  <si>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</si>
  <si>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</si>
  <si>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</si>
  <si>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</si>
  <si>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</si>
  <si>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</si>
  <si>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</si>
  <si>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</si>
  <si>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</si>
  <si>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</si>
  <si>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</si>
  <si>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</si>
  <si>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</si>
  <si>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</si>
  <si>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</si>
  <si>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</si>
  <si>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</si>
  <si>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</si>
  <si>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</si>
  <si>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</si>
  <si>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</si>
  <si>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</si>
  <si>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</si>
  <si>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</si>
  <si>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</si>
  <si>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</si>
  <si>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</si>
  <si>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</si>
  <si>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</si>
  <si>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</si>
  <si>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</si>
  <si>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</si>
  <si>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</si>
  <si>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</si>
  <si>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</si>
  <si>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</si>
  <si>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</si>
  <si>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</si>
  <si>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</si>
  <si>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</si>
  <si>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</si>
  <si>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</si>
  <si>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</si>
  <si>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</si>
  <si>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</si>
  <si>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</si>
  <si>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</si>
  <si>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</si>
  <si>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</si>
  <si>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</si>
  <si>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</si>
  <si>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</si>
  <si>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</si>
  <si>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</si>
  <si>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</si>
  <si>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</si>
  <si>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</si>
  <si>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</si>
  <si>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</si>
  <si>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</si>
  <si>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</si>
  <si>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</si>
  <si>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</si>
  <si>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</si>
  <si>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</si>
  <si>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</si>
  <si>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</si>
  <si>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</si>
  <si>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</si>
  <si>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</si>
  <si>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</si>
  <si>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</si>
  <si>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</si>
  <si>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</si>
  <si>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</si>
  <si>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</si>
  <si>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</si>
  <si>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</si>
  <si>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</si>
  <si>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</si>
  <si>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</si>
  <si>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</si>
  <si>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</si>
  <si>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</si>
  <si>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</si>
  <si>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</si>
  <si>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</si>
  <si>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</si>
  <si>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</si>
  <si>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</si>
  <si>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</si>
  <si>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</si>
  <si>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</si>
  <si>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</si>
  <si>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</si>
  <si>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</si>
  <si>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</si>
  <si>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</si>
  <si>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</si>
  <si>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</si>
  <si>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</si>
  <si>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</si>
  <si>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</si>
  <si>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</si>
  <si>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</si>
  <si>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</si>
  <si>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</si>
  <si>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</si>
  <si>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</si>
  <si>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</si>
  <si>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</si>
  <si>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</si>
  <si>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</si>
  <si>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</si>
  <si>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</si>
  <si>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</si>
  <si>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</si>
  <si>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</si>
  <si>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</si>
  <si>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</si>
  <si>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</si>
  <si>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</si>
  <si>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</si>
  <si>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</si>
  <si>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</si>
  <si>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</si>
  <si>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</si>
  <si>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</si>
  <si>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</si>
  <si>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</si>
  <si>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</si>
  <si>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</si>
  <si>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</si>
  <si>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</si>
  <si>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</si>
  <si>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</si>
  <si>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</si>
  <si>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</si>
  <si>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</si>
  <si>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</si>
  <si>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</si>
  <si>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</si>
  <si>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</si>
  <si>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</si>
  <si>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</si>
  <si>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</si>
  <si>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</si>
  <si>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</si>
  <si>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</si>
  <si>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</si>
  <si>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</si>
  <si>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</si>
  <si>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</si>
  <si>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</si>
  <si>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</si>
  <si>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</si>
  <si>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</si>
  <si>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</si>
  <si>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</si>
  <si>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</si>
  <si>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</si>
  <si>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</si>
  <si>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</si>
  <si>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</si>
  <si>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</si>
  <si>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</si>
  <si>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</si>
  <si>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</si>
  <si>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</si>
  <si>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</si>
  <si>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</si>
  <si>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</si>
  <si>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</si>
  <si>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</si>
  <si>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</si>
  <si>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</si>
  <si>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</si>
  <si>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</si>
  <si>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</si>
  <si>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</si>
  <si>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</si>
  <si>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</si>
  <si>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</si>
  <si>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</si>
  <si>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</si>
  <si>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</si>
  <si>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</si>
  <si>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</si>
  <si>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</si>
  <si>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</si>
  <si>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</si>
  <si>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</si>
  <si>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</si>
  <si>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</si>
  <si>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</si>
  <si>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</si>
  <si>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</si>
  <si>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</si>
  <si>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</si>
  <si>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</si>
  <si>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</si>
  <si>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</si>
  <si>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</si>
  <si>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</si>
  <si>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</si>
  <si>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</si>
  <si>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</si>
  <si>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</si>
  <si>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</si>
  <si>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</si>
  <si>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</si>
  <si>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</si>
  <si>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</si>
  <si>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</si>
  <si>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</si>
  <si>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</si>
  <si>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</si>
  <si>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</si>
  <si>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</si>
  <si>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</si>
  <si>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</si>
  <si>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</si>
  <si>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</si>
  <si>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</si>
  <si>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</si>
  <si>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</si>
  <si>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</si>
  <si>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</si>
  <si>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</si>
  <si>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</si>
  <si>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</si>
  <si>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</si>
  <si>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</si>
  <si>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</si>
  <si>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</si>
  <si>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</si>
  <si>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</si>
  <si>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</si>
  <si>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</si>
  <si>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</si>
  <si>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</si>
  <si>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</si>
  <si>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</si>
  <si>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</si>
  <si>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</si>
  <si>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</si>
  <si>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</si>
  <si>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</si>
  <si>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</si>
  <si>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</si>
  <si>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</si>
  <si>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</si>
  <si>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</si>
  <si>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</si>
  <si>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</si>
  <si>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</si>
  <si>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</si>
  <si>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</si>
  <si>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</si>
  <si>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</si>
  <si>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</si>
  <si>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</si>
  <si>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</si>
  <si>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</si>
  <si>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</si>
  <si>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</si>
  <si>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</si>
  <si>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</si>
  <si>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</si>
  <si>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</si>
  <si>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</si>
  <si>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</si>
  <si>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</si>
  <si>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</si>
  <si>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</si>
  <si>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</si>
  <si>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</si>
  <si>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</si>
  <si>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</si>
  <si>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</si>
  <si>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</si>
  <si>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</si>
  <si>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</si>
  <si>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</si>
  <si>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</si>
  <si>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</si>
  <si>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</si>
  <si>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</si>
  <si>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</si>
  <si>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</si>
  <si>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</si>
  <si>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</si>
  <si>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</si>
  <si>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</si>
  <si>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</si>
  <si>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</si>
  <si>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</si>
  <si>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</si>
  <si>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</si>
  <si>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</si>
  <si>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</si>
  <si>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</si>
  <si>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</si>
  <si>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</si>
  <si>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</si>
  <si>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</si>
  <si>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</si>
  <si>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</si>
  <si>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</si>
  <si>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</si>
  <si>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</si>
  <si>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</si>
  <si>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</si>
  <si>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</si>
  <si>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</si>
  <si>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</si>
  <si>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</si>
  <si>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</si>
  <si>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</si>
  <si>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</si>
  <si>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</si>
  <si>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</si>
  <si>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</si>
  <si>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</si>
  <si>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</si>
  <si>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</si>
  <si>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</si>
  <si>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</si>
  <si>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</si>
  <si>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</si>
  <si>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</si>
  <si>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</si>
  <si>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</si>
  <si>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</si>
  <si>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</si>
  <si>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</si>
  <si>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</si>
  <si>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</si>
  <si>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</si>
  <si>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</si>
  <si>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</si>
  <si>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</si>
  <si>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</si>
  <si>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</si>
  <si>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</si>
  <si>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</si>
  <si>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</si>
  <si>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</si>
  <si>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</si>
  <si>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</si>
  <si>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</si>
  <si>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</si>
  <si>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</si>
  <si>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</si>
  <si>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</si>
  <si>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</si>
  <si>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</si>
  <si>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</si>
  <si>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</si>
  <si>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</si>
  <si>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</si>
  <si>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</si>
  <si>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</si>
  <si>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</si>
  <si>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</si>
  <si>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</si>
  <si>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</si>
  <si>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</si>
  <si>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</si>
  <si>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</si>
  <si>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</si>
  <si>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</si>
  <si>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</si>
  <si>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</si>
  <si>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</si>
  <si>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</si>
  <si>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</si>
  <si>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</si>
  <si>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</si>
  <si>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</si>
  <si>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</si>
  <si>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</si>
  <si>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</si>
  <si>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</si>
  <si>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</si>
  <si>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</si>
  <si>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</si>
  <si>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</si>
  <si>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</si>
  <si>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</si>
  <si>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</si>
  <si>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</si>
  <si>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</si>
  <si>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</si>
  <si>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</si>
  <si>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</si>
  <si>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</si>
  <si>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</si>
  <si>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</si>
  <si>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</si>
  <si>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</si>
  <si>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</si>
  <si>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</si>
  <si>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</si>
  <si>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</si>
  <si>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</si>
  <si>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</si>
  <si>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</si>
  <si>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</si>
  <si>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</si>
  <si>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</si>
  <si>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</si>
  <si>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</si>
  <si>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</si>
  <si>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</si>
  <si>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</si>
  <si>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</si>
  <si>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</si>
  <si>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</si>
  <si>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</si>
  <si>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</si>
  <si>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</si>
  <si>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</si>
  <si>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</si>
  <si>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</si>
  <si>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</si>
  <si>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</si>
  <si>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</si>
  <si>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</si>
  <si>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</si>
  <si>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</si>
  <si>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</si>
  <si>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</si>
  <si>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</si>
  <si>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</si>
  <si>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</si>
  <si>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</si>
  <si>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</si>
  <si>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</si>
  <si>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</si>
  <si>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</si>
  <si>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</si>
  <si>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</si>
  <si>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</si>
  <si>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</si>
  <si>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</si>
  <si>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</si>
  <si>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</si>
  <si>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</si>
  <si>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</si>
  <si>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</si>
  <si>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</si>
  <si>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</si>
  <si>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</si>
  <si>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</si>
  <si>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</si>
  <si>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</si>
  <si>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</si>
  <si>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</si>
  <si>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</si>
  <si>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</si>
  <si>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</si>
  <si>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</si>
  <si>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</si>
  <si>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</si>
  <si>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</si>
  <si>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</si>
  <si>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</si>
  <si>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</si>
  <si>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</si>
  <si>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</si>
  <si>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</si>
  <si>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</si>
  <si>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</si>
  <si>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</si>
  <si>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</si>
  <si>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</si>
  <si>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</si>
  <si>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</si>
  <si>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</si>
  <si>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</si>
  <si>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</si>
  <si>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</si>
  <si>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</si>
  <si>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</si>
  <si>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</si>
  <si>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</si>
  <si>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</si>
  <si>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</si>
  <si>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</si>
  <si>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</si>
  <si>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</si>
  <si>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</si>
  <si>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</si>
  <si>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</si>
  <si>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</si>
  <si>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</si>
  <si>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</si>
  <si>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</si>
  <si>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</si>
  <si>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</si>
  <si>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</si>
  <si>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</si>
  <si>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</si>
  <si>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</si>
  <si>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</si>
  <si>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</si>
  <si>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</si>
  <si>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</si>
  <si>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</si>
  <si>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</si>
  <si>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</si>
  <si>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</si>
  <si>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</si>
  <si>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</si>
  <si>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</si>
  <si>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</si>
  <si>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</si>
  <si>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</si>
  <si>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</si>
  <si>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</si>
  <si>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</si>
  <si>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</si>
  <si>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</si>
  <si>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</si>
  <si>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</si>
  <si>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</si>
  <si>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</si>
  <si>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</si>
  <si>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</si>
  <si>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</si>
  <si>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</si>
  <si>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</si>
  <si>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</si>
  <si>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</si>
  <si>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</si>
  <si>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</si>
  <si>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</si>
  <si>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</si>
  <si>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</si>
  <si>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</si>
  <si>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</si>
  <si>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</si>
  <si>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</si>
  <si>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</si>
  <si>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</si>
  <si>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</si>
  <si>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</si>
  <si>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</si>
  <si>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</si>
  <si>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</si>
  <si>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</si>
  <si>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</si>
  <si>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</si>
  <si>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</si>
  <si>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</si>
  <si>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</si>
  <si>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</si>
  <si>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</si>
  <si>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</si>
  <si>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</si>
  <si>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</si>
  <si>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</si>
  <si>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</si>
  <si>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</si>
  <si>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</si>
  <si>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</si>
  <si>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</si>
  <si>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</si>
  <si>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</si>
  <si>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</si>
  <si>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</si>
  <si>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</si>
  <si>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</si>
  <si>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</si>
  <si>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</si>
  <si>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</si>
  <si>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</si>
  <si>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</si>
  <si>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</si>
  <si>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</si>
  <si>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</si>
  <si>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</si>
  <si>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</si>
  <si>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</si>
  <si>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</si>
  <si>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</si>
  <si>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</si>
  <si>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</si>
  <si>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</si>
  <si>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</si>
  <si>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</si>
  <si>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</si>
  <si>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</si>
  <si>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</si>
  <si>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</si>
  <si>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</si>
  <si>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</si>
  <si>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</si>
  <si>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</si>
  <si>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</si>
  <si>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</si>
  <si>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</si>
  <si>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</si>
  <si>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</si>
  <si>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</si>
  <si>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</si>
  <si>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</si>
  <si>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</si>
  <si>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</si>
  <si>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</si>
  <si>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</si>
  <si>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</si>
  <si>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</si>
  <si>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</si>
  <si>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</si>
  <si>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</si>
  <si>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</si>
  <si>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</si>
  <si>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</si>
  <si>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</si>
  <si>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</si>
  <si>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</si>
  <si>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</si>
  <si>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</si>
  <si>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</si>
  <si>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</si>
  <si>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</si>
  <si>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</si>
  <si>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</si>
  <si>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</si>
  <si>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</si>
  <si>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</si>
  <si>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</si>
  <si>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</si>
  <si>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</si>
  <si>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</si>
  <si>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</si>
  <si>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</si>
  <si>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</si>
  <si>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</si>
  <si>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</si>
  <si>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</si>
  <si>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</si>
  <si>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</si>
  <si>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</si>
  <si>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</si>
  <si>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</si>
  <si>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</si>
  <si>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</si>
  <si>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</si>
  <si>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</si>
  <si>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</si>
  <si>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</si>
  <si>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</si>
  <si>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</si>
  <si>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</si>
  <si>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</si>
  <si>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</si>
  <si>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</si>
  <si>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</si>
  <si>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</si>
  <si>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</si>
  <si>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</si>
  <si>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</si>
  <si>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</si>
  <si>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</si>
  <si>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</si>
  <si>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</si>
  <si>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</si>
  <si>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</si>
  <si>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</si>
  <si>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</si>
  <si>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</si>
  <si>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</si>
  <si>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</si>
  <si>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</si>
  <si>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</si>
  <si>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</si>
  <si>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</si>
  <si>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</si>
  <si>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</si>
  <si>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</si>
  <si>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</si>
  <si>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</si>
  <si>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</si>
  <si>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</si>
  <si>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</si>
  <si>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</si>
  <si>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</si>
  <si>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</si>
  <si>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</si>
  <si>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</si>
  <si>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</si>
  <si>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</si>
  <si>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</si>
  <si>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</si>
  <si>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</si>
  <si>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</si>
  <si>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</si>
  <si>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</si>
  <si>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</si>
  <si>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</si>
  <si>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</si>
  <si>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</si>
  <si>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</si>
  <si>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</si>
  <si>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</si>
  <si>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</si>
  <si>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</si>
  <si>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</si>
  <si>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</si>
  <si>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</si>
  <si>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</si>
  <si>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</si>
  <si>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</si>
  <si>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</si>
  <si>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</si>
  <si>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</si>
  <si>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</si>
  <si>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</si>
  <si>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</si>
  <si>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</si>
  <si>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</si>
  <si>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</si>
  <si>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</si>
  <si>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</si>
  <si>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</si>
  <si>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</si>
  <si>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</si>
  <si>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</si>
  <si>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</si>
  <si>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</si>
  <si>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</si>
  <si>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</si>
  <si>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</si>
  <si>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</si>
  <si>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</si>
  <si>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</si>
  <si>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</si>
  <si>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</si>
  <si>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</si>
  <si>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</si>
  <si>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</si>
  <si>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</si>
  <si>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</si>
  <si>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</si>
  <si>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</si>
  <si>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</si>
  <si>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</si>
  <si>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</si>
  <si>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</si>
  <si>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</si>
  <si>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</si>
  <si>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</si>
  <si>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</si>
  <si>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</si>
  <si>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</si>
  <si>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</si>
  <si>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</si>
  <si>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</si>
  <si>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</si>
  <si>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</si>
  <si>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</si>
  <si>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</si>
  <si>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</si>
  <si>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</si>
  <si>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</si>
  <si>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</si>
  <si>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</si>
  <si>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</si>
  <si>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</si>
  <si>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</si>
  <si>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</si>
  <si>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</si>
  <si>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</si>
  <si>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</si>
  <si>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</si>
  <si>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</si>
  <si>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</si>
  <si>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</si>
  <si>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</si>
  <si>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</si>
  <si>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</si>
  <si>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</si>
  <si>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</si>
  <si>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</si>
  <si>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</si>
  <si>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</si>
  <si>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</si>
  <si>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</si>
  <si>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</si>
  <si>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</si>
  <si>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</si>
  <si>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</si>
  <si>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</si>
  <si>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</si>
  <si>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</si>
  <si>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</si>
  <si>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</si>
  <si>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</si>
  <si>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</si>
  <si>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</si>
  <si>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</si>
  <si>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</si>
  <si>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</si>
  <si>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</si>
  <si>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</si>
  <si>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</si>
  <si>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</si>
  <si>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</si>
  <si>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</si>
  <si>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</si>
  <si>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</si>
  <si>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</si>
  <si>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</si>
  <si>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</si>
  <si>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</si>
  <si>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</si>
  <si>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</si>
  <si>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</si>
  <si>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</si>
  <si>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</si>
  <si>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</si>
  <si>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</si>
  <si>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</si>
  <si>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</si>
  <si>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</si>
  <si>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</si>
  <si>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</si>
  <si>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</si>
  <si>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</si>
  <si>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</si>
  <si>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</si>
  <si>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</si>
  <si>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</si>
  <si>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</si>
  <si>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</si>
  <si>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</si>
  <si>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</si>
  <si>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</si>
  <si>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</si>
  <si>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</si>
  <si>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</si>
  <si>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</si>
  <si>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</si>
  <si>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</si>
  <si>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</si>
  <si>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</si>
  <si>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</si>
  <si>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</si>
  <si>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</si>
  <si>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</si>
  <si>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</si>
  <si>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</si>
  <si>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</si>
  <si>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</si>
  <si>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</si>
  <si>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</si>
  <si>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</si>
  <si>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</si>
  <si>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</si>
  <si>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</si>
  <si>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</si>
  <si>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</si>
  <si>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</si>
  <si>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</si>
  <si>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</si>
  <si>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</si>
  <si>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</si>
  <si>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</si>
  <si>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</si>
  <si>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</si>
  <si>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</si>
  <si>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</si>
  <si>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</si>
  <si>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</si>
  <si>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</si>
  <si>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</si>
  <si>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</si>
  <si>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</si>
  <si>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</si>
  <si>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</si>
  <si>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</si>
  <si>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</si>
  <si>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</si>
  <si>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</si>
  <si>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</si>
  <si>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</si>
  <si>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</si>
  <si>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</si>
  <si>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</si>
  <si>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</si>
  <si>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</si>
  <si>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</si>
  <si>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</si>
  <si>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</si>
  <si>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</si>
  <si>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</si>
  <si>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</si>
  <si>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</si>
  <si>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</si>
  <si>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</si>
  <si>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</si>
  <si>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</si>
  <si>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</si>
  <si>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</si>
  <si>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</si>
  <si>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</si>
  <si>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</si>
  <si>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</si>
  <si>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</si>
  <si>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</si>
  <si>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</si>
  <si>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</si>
  <si>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</si>
  <si>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</si>
  <si>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</si>
  <si>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</si>
  <si>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</si>
  <si>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</si>
  <si>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</si>
  <si>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</si>
  <si>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</si>
  <si>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</si>
  <si>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</si>
  <si>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</si>
  <si>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</si>
  <si>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</si>
  <si>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</si>
  <si>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</si>
  <si>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</si>
  <si>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</si>
  <si>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</si>
  <si>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</si>
  <si>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</si>
  <si>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</si>
  <si>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</si>
  <si>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</si>
  <si>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</si>
  <si>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</si>
  <si>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</si>
  <si>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</si>
  <si>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</si>
  <si>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</si>
  <si>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</si>
  <si>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</si>
  <si>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</si>
  <si>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</si>
  <si>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</si>
  <si>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</si>
  <si>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</si>
  <si>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</si>
  <si>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</si>
  <si>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</si>
  <si>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</si>
  <si>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</si>
  <si>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</si>
  <si>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</si>
  <si>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</si>
  <si>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</si>
  <si>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</si>
  <si>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</si>
  <si>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</si>
  <si>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</si>
  <si>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</si>
  <si>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</si>
  <si>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</si>
  <si>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</si>
  <si>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</si>
  <si>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</si>
  <si>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</si>
  <si>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</si>
  <si>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</si>
  <si>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</si>
  <si>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</si>
  <si>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</si>
  <si>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</si>
  <si>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</si>
  <si>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</si>
  <si>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</si>
  <si>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</si>
  <si>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</si>
  <si>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</si>
  <si>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</si>
  <si>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</si>
  <si>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</si>
  <si>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</si>
  <si>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</si>
  <si>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</si>
  <si>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</si>
  <si>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</si>
  <si>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</si>
  <si>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</si>
  <si>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</si>
  <si>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</si>
  <si>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</si>
  <si>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</si>
  <si>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</si>
  <si>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</si>
  <si>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</si>
  <si>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</si>
  <si>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</si>
  <si>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</si>
  <si>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</si>
  <si>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</si>
  <si>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</si>
  <si>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</si>
  <si>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</si>
  <si>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</si>
  <si>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</si>
  <si>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</si>
  <si>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</si>
  <si>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</si>
  <si>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</si>
  <si>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</si>
  <si>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</si>
  <si>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</si>
  <si>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</si>
  <si>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</si>
  <si>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</si>
  <si>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</si>
  <si>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</si>
  <si>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</si>
  <si>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</si>
  <si>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</si>
  <si>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</si>
  <si>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</si>
  <si>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</si>
  <si>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</si>
  <si>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</si>
  <si>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</si>
  <si>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</si>
  <si>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</si>
  <si>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</si>
  <si>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</si>
  <si>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</si>
  <si>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</si>
  <si>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</si>
  <si>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</si>
  <si>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</si>
  <si>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</si>
  <si>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</si>
  <si>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</si>
  <si>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</si>
  <si>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</si>
  <si>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</si>
  <si>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</si>
  <si>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</si>
  <si>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</si>
  <si>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</si>
  <si>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</si>
  <si>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</si>
  <si>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</si>
  <si>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</si>
  <si>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</si>
  <si>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</si>
  <si>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</si>
  <si>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</si>
  <si>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</si>
  <si>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</si>
  <si>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</si>
  <si>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</si>
  <si>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</si>
  <si>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</si>
  <si>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</si>
  <si>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</si>
  <si>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</si>
  <si>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</si>
  <si>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</si>
  <si>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</si>
  <si>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</si>
  <si>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</si>
  <si>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</si>
  <si>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</si>
  <si>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</si>
  <si>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</si>
  <si>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</si>
  <si>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</si>
  <si>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</si>
  <si>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</si>
  <si>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</si>
  <si>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</si>
  <si>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</si>
  <si>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</si>
  <si>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</si>
  <si>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</si>
  <si>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</si>
  <si>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</si>
  <si>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</si>
  <si>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</si>
  <si>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</si>
  <si>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</si>
  <si>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</si>
  <si>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</si>
  <si>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</si>
  <si>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</si>
  <si>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</si>
  <si>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</si>
  <si>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</si>
  <si>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</si>
  <si>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</si>
  <si>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</si>
  <si>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</si>
  <si>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</si>
  <si>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</si>
  <si>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</si>
  <si>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</si>
  <si>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</si>
  <si>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</si>
  <si>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</si>
  <si>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</si>
  <si>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</si>
  <si>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</si>
  <si>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</si>
  <si>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</si>
  <si>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</si>
  <si>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</si>
  <si>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</si>
  <si>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</si>
  <si>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</si>
  <si>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</si>
  <si>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</si>
  <si>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</si>
  <si>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</si>
  <si>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</si>
  <si>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</si>
  <si>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</si>
  <si>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</si>
  <si>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</si>
  <si>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</si>
  <si>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</si>
  <si>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</si>
  <si>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</si>
  <si>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</si>
  <si>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</si>
  <si>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</si>
  <si>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</si>
  <si>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</si>
  <si>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</si>
  <si>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</si>
  <si>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</si>
  <si>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</si>
  <si>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</si>
  <si>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</si>
  <si>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</si>
  <si>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</si>
  <si>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</si>
  <si>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</si>
  <si>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</si>
  <si>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</si>
  <si>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</si>
  <si>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</si>
  <si>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</si>
  <si>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</si>
  <si>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</si>
  <si>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</si>
  <si>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</si>
  <si>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</si>
  <si>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</si>
  <si>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</si>
  <si>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</si>
  <si>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</si>
  <si>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</si>
  <si>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</si>
  <si>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</si>
  <si>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</si>
  <si>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</si>
  <si>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</si>
  <si>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</si>
  <si>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</si>
  <si>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</si>
  <si>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</si>
  <si>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</si>
  <si>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</si>
  <si>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</si>
  <si>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</si>
  <si>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</si>
  <si>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</si>
  <si>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</si>
  <si>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</si>
  <si>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</si>
  <si>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</si>
  <si>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</si>
  <si>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</si>
  <si>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</si>
  <si>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</si>
  <si>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</si>
  <si>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</si>
  <si>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</si>
  <si>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</si>
  <si>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</si>
  <si>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</si>
  <si>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</si>
  <si>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</si>
  <si>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</si>
  <si>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</si>
  <si>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</si>
  <si>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</si>
  <si>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</si>
  <si>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</si>
  <si>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</si>
  <si>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</si>
  <si>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</si>
  <si>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</si>
  <si>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</si>
  <si>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</si>
  <si>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</si>
  <si>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</si>
  <si>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</si>
  <si>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</si>
  <si>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</si>
  <si>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</si>
  <si>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</si>
  <si>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</si>
  <si>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</si>
  <si>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</si>
  <si>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</si>
  <si>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</si>
  <si>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</si>
  <si>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</si>
  <si>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</si>
  <si>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</si>
  <si>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</si>
  <si>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</si>
  <si>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</si>
  <si>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</si>
  <si>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</si>
  <si>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</si>
  <si>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</si>
  <si>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</si>
  <si>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</si>
  <si>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</si>
  <si>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</si>
  <si>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</si>
  <si>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</si>
  <si>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</si>
  <si>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</si>
  <si>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</si>
  <si>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</si>
  <si>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</si>
  <si>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</si>
  <si>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</si>
  <si>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</si>
  <si>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</si>
  <si>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</si>
  <si>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</si>
  <si>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</si>
  <si>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</si>
  <si>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</si>
  <si>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</si>
  <si>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</si>
  <si>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</si>
  <si>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</si>
  <si>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</si>
  <si>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</si>
  <si>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</si>
  <si>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</si>
  <si>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</si>
  <si>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</si>
  <si>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</si>
  <si>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</si>
  <si>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</si>
  <si>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</si>
  <si>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</si>
  <si>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</si>
  <si>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</si>
  <si>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</si>
  <si>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</si>
  <si>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</si>
  <si>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</si>
  <si>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</si>
  <si>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</si>
  <si>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</si>
  <si>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</si>
  <si>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</si>
  <si>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</si>
  <si>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</si>
  <si>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</si>
  <si>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</si>
  <si>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</si>
  <si>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</si>
  <si>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</si>
  <si>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</si>
  <si>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</si>
  <si>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</si>
  <si>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</si>
  <si>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</si>
  <si>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</si>
  <si>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</si>
  <si>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</si>
  <si>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</si>
  <si>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</si>
  <si>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</si>
  <si>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</si>
  <si>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</si>
  <si>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</si>
  <si>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</si>
  <si>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</si>
  <si>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</si>
  <si>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</si>
  <si>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</si>
  <si>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</si>
  <si>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</si>
  <si>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</si>
  <si>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</si>
  <si>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</si>
  <si>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</si>
  <si>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</si>
  <si>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</si>
  <si>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</si>
  <si>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</si>
  <si>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</si>
  <si>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</si>
  <si>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</si>
  <si>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</si>
  <si>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</si>
  <si>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</si>
  <si>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</si>
  <si>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</si>
  <si>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</si>
  <si>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</si>
  <si>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</si>
  <si>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</si>
  <si>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</si>
  <si>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</si>
  <si>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</si>
  <si>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</si>
  <si>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</si>
  <si>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</si>
  <si>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</si>
  <si>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</si>
  <si>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</si>
  <si>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</si>
  <si>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</si>
  <si>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</si>
  <si>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</si>
  <si>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</si>
  <si>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</si>
  <si>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</si>
  <si>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</si>
  <si>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</si>
  <si>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</si>
  <si>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</si>
  <si>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</si>
  <si>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</si>
  <si>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</si>
  <si>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</si>
  <si>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</si>
  <si>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</si>
  <si>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</si>
  <si>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</si>
  <si>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</si>
  <si>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</si>
  <si>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</si>
  <si>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</si>
  <si>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</si>
  <si>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</si>
  <si>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</si>
  <si>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</si>
  <si>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</si>
  <si>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</si>
  <si>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</si>
  <si>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</si>
  <si>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</si>
  <si>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</si>
  <si>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</si>
  <si>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</si>
  <si>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</si>
  <si>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</si>
  <si>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</si>
  <si>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</si>
  <si>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</si>
  <si>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</si>
  <si>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</si>
  <si>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</si>
  <si>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</si>
  <si>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</si>
  <si>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</si>
  <si>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</si>
  <si>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</si>
  <si>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</si>
  <si>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</si>
  <si>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</si>
  <si>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</si>
  <si>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</si>
  <si>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</si>
  <si>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</si>
  <si>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</si>
  <si>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</si>
  <si>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</si>
  <si>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</si>
  <si>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</si>
  <si>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</si>
  <si>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</si>
  <si>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</si>
  <si>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</si>
  <si>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</si>
  <si>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</si>
  <si>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</si>
  <si>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</si>
  <si>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</si>
  <si>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</si>
  <si>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</si>
  <si>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</si>
  <si>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</si>
  <si>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</si>
  <si>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</si>
  <si>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</si>
  <si>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</si>
  <si>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</si>
  <si>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</si>
  <si>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</si>
  <si>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</si>
  <si>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</si>
  <si>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</si>
  <si>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</si>
  <si>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</si>
  <si>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</si>
  <si>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</si>
  <si>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</si>
  <si>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</si>
  <si>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</si>
  <si>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</si>
  <si>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</si>
  <si>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</si>
  <si>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</si>
  <si>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</si>
  <si>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</si>
  <si>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</si>
  <si>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</si>
  <si>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</si>
  <si>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</si>
  <si>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</si>
  <si>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</si>
  <si>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</si>
  <si>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</si>
  <si>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</si>
  <si>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</si>
  <si>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</si>
  <si>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</si>
  <si>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</si>
  <si>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</si>
  <si>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</si>
  <si>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</si>
  <si>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</si>
  <si>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</si>
  <si>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</si>
  <si>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</si>
  <si>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</si>
  <si>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</si>
  <si>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</si>
  <si>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</si>
  <si>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</si>
  <si>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</si>
  <si>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</si>
  <si>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</si>
  <si>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</si>
  <si>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</si>
  <si>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</si>
  <si>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</si>
  <si>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</si>
  <si>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</si>
  <si>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</si>
  <si>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</si>
  <si>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</si>
  <si>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</si>
  <si>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</si>
  <si>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</si>
  <si>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</si>
  <si>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</si>
  <si>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</si>
  <si>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</si>
  <si>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</si>
  <si>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</si>
  <si>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</si>
  <si>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</si>
  <si>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</si>
  <si>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</si>
  <si>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</si>
  <si>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</si>
  <si>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</si>
  <si>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</si>
  <si>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</si>
  <si>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</si>
  <si>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</si>
  <si>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</si>
  <si>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</si>
  <si>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</si>
  <si>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</si>
  <si>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</si>
  <si>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</si>
  <si>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</si>
  <si>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</si>
  <si>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</si>
  <si>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</si>
  <si>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</si>
  <si>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</si>
  <si>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</si>
  <si>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</si>
  <si>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</si>
  <si>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</si>
  <si>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</si>
  <si>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</si>
  <si>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</si>
  <si>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</si>
  <si>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</si>
  <si>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</si>
  <si>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</si>
  <si>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</si>
  <si>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</si>
  <si>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</si>
  <si>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</si>
  <si>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</si>
  <si>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</si>
  <si>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</si>
  <si>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</si>
  <si>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</si>
  <si>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</si>
  <si>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</si>
  <si>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</si>
  <si>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</si>
  <si>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</si>
  <si>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</si>
  <si>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</si>
  <si>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</si>
  <si>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</si>
  <si>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</si>
  <si>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</si>
  <si>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</si>
  <si>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</si>
  <si>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</si>
  <si>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</si>
  <si>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</si>
  <si>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</si>
  <si>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</si>
  <si>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</si>
  <si>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</si>
  <si>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</si>
  <si>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</si>
  <si>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</si>
  <si>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</si>
  <si>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</si>
  <si>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</si>
  <si>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</si>
  <si>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</si>
  <si>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</si>
  <si>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</si>
  <si>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</si>
  <si>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</si>
  <si>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</si>
  <si>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</si>
  <si>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</si>
  <si>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</si>
  <si>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</si>
  <si>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</si>
  <si>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</si>
  <si>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</si>
  <si>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</si>
  <si>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</si>
  <si>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</si>
  <si>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</si>
  <si>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</si>
  <si>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</si>
  <si>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</si>
  <si>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</si>
  <si>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</si>
  <si>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</si>
  <si>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</si>
  <si>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</si>
  <si>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</si>
  <si>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</si>
  <si>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</si>
  <si>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</si>
  <si>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</si>
  <si>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</si>
  <si>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</si>
  <si>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</si>
  <si>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</si>
  <si>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</si>
  <si>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</si>
  <si>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</si>
  <si>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</si>
  <si>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</si>
  <si>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</si>
  <si>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</si>
  <si>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</si>
  <si>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</si>
  <si>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</si>
  <si>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</si>
  <si>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</si>
  <si>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</si>
  <si>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</si>
  <si>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</si>
  <si>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</si>
  <si>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</si>
  <si>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</si>
  <si>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</si>
  <si>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</si>
  <si>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</si>
  <si>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</si>
  <si>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</si>
  <si>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</si>
  <si>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</si>
  <si>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</si>
  <si>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</si>
  <si>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</si>
  <si>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</si>
  <si>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</si>
  <si>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</si>
  <si>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</si>
  <si>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</si>
  <si>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</si>
  <si>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</si>
  <si>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</si>
  <si>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</si>
  <si>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</si>
  <si>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</si>
  <si>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</si>
  <si>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</si>
  <si>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</si>
  <si>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</si>
  <si>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</si>
  <si>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</si>
  <si>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</si>
  <si>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</si>
  <si>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</si>
  <si>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</si>
  <si>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</si>
  <si>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</si>
  <si>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</si>
  <si>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</si>
  <si>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</si>
  <si>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</si>
  <si>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</si>
  <si>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</si>
  <si>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</si>
  <si>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</si>
  <si>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</si>
  <si>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</si>
  <si>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</si>
  <si>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</si>
  <si>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</si>
  <si>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</si>
  <si>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</si>
  <si>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</si>
  <si>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</si>
  <si>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</si>
  <si>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</si>
  <si>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</si>
  <si>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</si>
  <si>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</si>
  <si>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</si>
  <si>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</si>
  <si>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</si>
  <si>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</si>
  <si>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</si>
  <si>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</si>
  <si>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</si>
  <si>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</si>
  <si>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</si>
  <si>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</si>
  <si>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</si>
  <si>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</si>
  <si>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</si>
  <si>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</si>
  <si>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</si>
  <si>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</si>
  <si>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</si>
  <si>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</si>
  <si>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</si>
  <si>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</si>
  <si>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</si>
  <si>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</si>
  <si>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</si>
  <si>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</si>
  <si>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</si>
  <si>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</si>
  <si>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</si>
  <si>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</si>
  <si>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</si>
  <si>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</si>
  <si>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</si>
  <si>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</si>
  <si>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</si>
  <si>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</si>
  <si>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</si>
  <si>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</si>
  <si>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</si>
  <si>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</si>
  <si>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</si>
  <si>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</si>
  <si>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</si>
  <si>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</si>
  <si>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</si>
  <si>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</si>
  <si>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</si>
  <si>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</si>
  <si>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</si>
  <si>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</si>
  <si>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</si>
  <si>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</si>
  <si>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</si>
  <si>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</si>
  <si>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</si>
  <si>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</si>
  <si>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</si>
  <si>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</si>
  <si>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</si>
  <si>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</si>
  <si>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</si>
  <si>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</si>
  <si>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</si>
  <si>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</si>
  <si>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</si>
  <si>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</si>
  <si>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</si>
  <si>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</si>
  <si>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</si>
  <si>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</si>
  <si>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</si>
  <si>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</si>
  <si>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</si>
  <si>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</si>
  <si>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</si>
  <si>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</si>
  <si>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</si>
  <si>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</si>
  <si>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</si>
  <si>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</si>
  <si>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</si>
  <si>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</si>
  <si>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</si>
  <si>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</si>
  <si>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</si>
  <si>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</si>
  <si>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</si>
  <si>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</si>
  <si>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</si>
  <si>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</si>
  <si>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</si>
  <si>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</si>
  <si>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</si>
  <si>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</si>
  <si>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</si>
  <si>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</si>
  <si>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</si>
  <si>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</si>
  <si>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</si>
  <si>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</si>
  <si>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</si>
  <si>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</si>
  <si>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</si>
  <si>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</si>
  <si>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</si>
  <si>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</si>
  <si>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</si>
  <si>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</si>
  <si>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</si>
  <si>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</si>
  <si>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</si>
  <si>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</si>
  <si>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</si>
  <si>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</si>
  <si>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</si>
  <si>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</si>
  <si>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</si>
  <si>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</si>
  <si>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</si>
  <si>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</si>
  <si>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</si>
  <si>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</si>
  <si>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</si>
  <si>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</si>
  <si>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</si>
  <si>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</si>
  <si>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</si>
  <si>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</si>
  <si>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</si>
  <si>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</si>
  <si>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</si>
  <si>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</si>
  <si>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</si>
  <si>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</si>
  <si>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</si>
  <si>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</si>
  <si>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</si>
  <si>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</si>
  <si>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</si>
  <si>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</si>
  <si>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</si>
  <si>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</si>
  <si>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</si>
  <si>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</si>
  <si>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</si>
  <si>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</si>
  <si>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</si>
  <si>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</si>
  <si>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</si>
  <si>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</si>
  <si>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</si>
  <si>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</si>
  <si>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</si>
  <si>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</si>
  <si>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</si>
  <si>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</si>
  <si>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</si>
  <si>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</si>
  <si>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</si>
  <si>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</si>
  <si>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</si>
  <si>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</si>
  <si>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</si>
  <si>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</si>
  <si>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</si>
  <si>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</si>
  <si>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</si>
  <si>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</si>
  <si>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</si>
  <si>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</si>
  <si>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</si>
  <si>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</si>
  <si>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</si>
  <si>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</si>
  <si>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</si>
  <si>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</si>
  <si>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</si>
  <si>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</si>
  <si>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</si>
  <si>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</si>
  <si>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</si>
  <si>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</si>
  <si>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</si>
  <si>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</si>
  <si>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</si>
  <si>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</si>
  <si>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</si>
  <si>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</si>
  <si>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</si>
  <si>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</si>
  <si>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</si>
  <si>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</si>
  <si>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</si>
  <si>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</si>
  <si>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</si>
  <si>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</si>
  <si>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</si>
  <si>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</si>
  <si>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</si>
  <si>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</si>
  <si>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</si>
  <si>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</si>
  <si>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</si>
  <si>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</si>
  <si>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</si>
  <si>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</si>
  <si>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</si>
  <si>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</si>
  <si>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</si>
  <si>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</si>
  <si>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</si>
  <si>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</si>
  <si>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</si>
  <si>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</si>
  <si>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</si>
  <si>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</si>
  <si>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</si>
  <si>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</si>
  <si>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</si>
  <si>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</si>
  <si>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</si>
  <si>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</si>
  <si>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</si>
  <si>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</si>
  <si>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</si>
  <si>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</si>
  <si>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</si>
  <si>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</si>
  <si>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</si>
  <si>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</si>
  <si>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</si>
  <si>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</si>
  <si>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</si>
  <si>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</si>
  <si>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</si>
  <si>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</si>
  <si>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</si>
  <si>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</si>
  <si>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</si>
  <si>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</si>
  <si>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</si>
  <si>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</si>
  <si>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</si>
  <si>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</si>
  <si>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</si>
  <si>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</si>
  <si>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</si>
  <si>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</si>
  <si>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</si>
  <si>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</si>
  <si>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</si>
  <si>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</si>
  <si>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</si>
  <si>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</si>
  <si>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</si>
  <si>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</si>
  <si>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</si>
  <si>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</si>
  <si>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</si>
  <si>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</si>
  <si>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</si>
  <si>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</si>
  <si>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</si>
  <si>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</si>
  <si>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</si>
  <si>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</si>
  <si>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</si>
  <si>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</si>
  <si>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</si>
  <si>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</si>
  <si>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</si>
  <si>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</si>
  <si>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</si>
  <si>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</si>
  <si>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</si>
  <si>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</si>
  <si>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</si>
  <si>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</si>
  <si>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</si>
  <si>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</si>
  <si>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</si>
  <si>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</si>
  <si>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</si>
  <si>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</si>
  <si>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</si>
  <si>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</si>
  <si>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</si>
  <si>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</si>
  <si>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</si>
  <si>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</si>
  <si>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</si>
  <si>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</si>
  <si>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</si>
  <si>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</si>
  <si>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</si>
  <si>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</si>
  <si>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</si>
  <si>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</si>
  <si>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</si>
  <si>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</si>
  <si>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</si>
  <si>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</si>
  <si>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</si>
  <si>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</si>
  <si>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</si>
  <si>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</si>
  <si>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</si>
  <si>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</si>
  <si>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</si>
  <si>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</si>
  <si>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</si>
  <si>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</si>
  <si>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</si>
  <si>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</si>
  <si>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</si>
  <si>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</si>
  <si>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</si>
  <si>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</si>
  <si>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</si>
  <si>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</si>
  <si>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</si>
  <si>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</si>
  <si>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</si>
  <si>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</si>
  <si>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</si>
  <si>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</si>
  <si>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</si>
  <si>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</si>
  <si>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</si>
  <si>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</si>
  <si>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</si>
  <si>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</si>
  <si>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</si>
  <si>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</si>
  <si>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</si>
  <si>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</si>
  <si>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</si>
  <si>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</si>
  <si>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</si>
  <si>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</si>
  <si>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</si>
  <si>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</si>
  <si>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</si>
  <si>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</si>
  <si>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</si>
  <si>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</si>
  <si>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</si>
  <si>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</si>
  <si>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</si>
  <si>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</si>
  <si>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</si>
  <si>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</si>
  <si>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</si>
  <si>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</si>
  <si>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</si>
  <si>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</si>
  <si>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</si>
  <si>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</si>
  <si>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</si>
  <si>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</si>
  <si>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</si>
  <si>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</si>
  <si>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</si>
  <si>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</si>
  <si>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</si>
  <si>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</si>
  <si>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</si>
  <si>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</si>
  <si>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</si>
  <si>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</si>
  <si>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</si>
  <si>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</si>
  <si>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</si>
  <si>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</si>
  <si>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</si>
  <si>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</si>
  <si>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</si>
  <si>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</si>
  <si>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</si>
  <si>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</si>
  <si>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</si>
  <si>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</si>
  <si>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</si>
  <si>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</si>
  <si>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</si>
  <si>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</si>
  <si>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</si>
  <si>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</si>
  <si>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</si>
  <si>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</si>
  <si>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</si>
  <si>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</si>
  <si>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</si>
  <si>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</si>
  <si>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</si>
  <si>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</si>
  <si>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</si>
  <si>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</si>
  <si>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</si>
  <si>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</si>
  <si>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</si>
  <si>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</si>
  <si>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</si>
  <si>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</si>
  <si>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</si>
  <si>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</si>
  <si>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</si>
  <si>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</si>
  <si>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</si>
  <si>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</si>
  <si>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</si>
  <si>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</si>
  <si>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</si>
  <si>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</si>
  <si>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</si>
  <si>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</si>
  <si>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</si>
  <si>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</si>
  <si>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</si>
  <si>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</si>
  <si>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</si>
  <si>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</si>
  <si>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</si>
  <si>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</si>
  <si>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</si>
  <si>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</si>
  <si>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</si>
  <si>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</si>
  <si>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</si>
  <si>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</si>
  <si>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</si>
  <si>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</si>
  <si>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</si>
  <si>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</si>
  <si>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</si>
  <si>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</si>
  <si>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</si>
  <si>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</si>
  <si>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</si>
  <si>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</si>
  <si>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</si>
  <si>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</si>
  <si>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</si>
  <si>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</si>
  <si>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</si>
  <si>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</si>
  <si>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</si>
  <si>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</si>
  <si>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</si>
  <si>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</si>
  <si>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</si>
  <si>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</si>
  <si>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</si>
  <si>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</si>
  <si>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</si>
  <si>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</si>
  <si>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</si>
  <si>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</si>
  <si>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</si>
  <si>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</si>
  <si>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</si>
  <si>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</si>
  <si>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</si>
  <si>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</si>
  <si>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</si>
  <si>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</si>
  <si>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</si>
  <si>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</si>
  <si>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</si>
  <si>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</si>
  <si>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</si>
  <si>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</si>
  <si>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</si>
  <si>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</si>
  <si>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</si>
  <si>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</si>
  <si>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</si>
  <si>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</si>
  <si>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</si>
  <si>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</si>
  <si>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</si>
  <si>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</si>
  <si>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</si>
  <si>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</si>
  <si>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</si>
  <si>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</si>
  <si>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</si>
  <si>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</si>
  <si>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</si>
  <si>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</si>
  <si>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</si>
  <si>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</si>
  <si>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</si>
  <si>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</si>
  <si>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</si>
  <si>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</si>
  <si>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</si>
  <si>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</si>
  <si>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</si>
  <si>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</si>
  <si>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</si>
  <si>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</si>
  <si>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</si>
  <si>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</si>
  <si>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</si>
  <si>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</si>
  <si>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</si>
  <si>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</si>
  <si>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</si>
  <si>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</si>
  <si>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</si>
  <si>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</si>
  <si>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</si>
  <si>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</si>
  <si>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</si>
  <si>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</si>
  <si>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</si>
  <si>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</si>
  <si>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</si>
  <si>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</si>
  <si>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</si>
  <si>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</si>
  <si>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</si>
  <si>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</si>
  <si>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</si>
  <si>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</si>
  <si>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</si>
  <si>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</si>
  <si>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</si>
  <si>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</si>
  <si>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</si>
  <si>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</si>
  <si>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</si>
  <si>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</si>
  <si>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</si>
  <si>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</si>
  <si>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</si>
  <si>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</si>
  <si>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</si>
  <si>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</si>
  <si>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</si>
  <si>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</si>
  <si>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</si>
  <si>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</si>
  <si>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</si>
  <si>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</si>
  <si>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</si>
  <si>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</si>
  <si>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</si>
  <si>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</si>
  <si>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</si>
  <si>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</si>
  <si>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</si>
  <si>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</si>
  <si>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</si>
  <si>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</si>
  <si>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</si>
  <si>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</si>
  <si>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</si>
  <si>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</si>
  <si>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</si>
  <si>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</si>
  <si>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</si>
  <si>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</si>
  <si>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</si>
  <si>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</si>
  <si>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</si>
  <si>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</si>
  <si>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</si>
  <si>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</si>
  <si>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</si>
  <si>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</si>
  <si>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</si>
  <si>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</si>
  <si>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</si>
  <si>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</si>
  <si>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</si>
  <si>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</si>
  <si>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</si>
  <si>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</si>
  <si>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</si>
  <si>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</si>
  <si>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</si>
  <si>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</si>
  <si>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</si>
  <si>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</si>
  <si>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</si>
  <si>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</si>
  <si>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</si>
  <si>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</si>
  <si>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</si>
  <si>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</si>
  <si>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</si>
  <si>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</si>
  <si>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</si>
  <si>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</si>
  <si>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</si>
  <si>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</si>
  <si>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</si>
  <si>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</si>
  <si>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</si>
  <si>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</si>
  <si>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</si>
  <si>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</si>
  <si>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</si>
  <si>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</si>
  <si>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</si>
  <si>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</si>
  <si>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</si>
  <si>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</si>
  <si>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</si>
  <si>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</si>
  <si>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</si>
  <si>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</si>
  <si>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</si>
  <si>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</si>
  <si>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</si>
  <si>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</si>
  <si>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</si>
  <si>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</si>
  <si>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</si>
  <si>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</si>
  <si>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</si>
  <si>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</si>
  <si>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</si>
  <si>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</si>
  <si>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</si>
  <si>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</si>
  <si>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</si>
  <si>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</si>
  <si>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</si>
  <si>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</si>
  <si>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</si>
  <si>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</si>
  <si>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</si>
  <si>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</si>
  <si>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</si>
  <si>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</si>
  <si>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</si>
  <si>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</si>
  <si>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</si>
  <si>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</si>
  <si>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</si>
  <si>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</si>
  <si>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</si>
  <si>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</si>
  <si>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</si>
  <si>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</si>
  <si>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</si>
  <si>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</si>
  <si>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</si>
  <si>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</si>
  <si>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</si>
  <si>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</si>
  <si>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</si>
  <si>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</si>
  <si>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</si>
  <si>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</si>
  <si>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</si>
  <si>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</si>
  <si>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</si>
  <si>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</si>
  <si>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</si>
  <si>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</si>
  <si>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</si>
  <si>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</si>
  <si>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</si>
  <si>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</si>
  <si>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</si>
  <si>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</si>
  <si>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</si>
  <si>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</si>
  <si>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</si>
  <si>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</si>
  <si>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</si>
  <si>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</si>
  <si>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</si>
  <si>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</si>
  <si>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</si>
  <si>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</si>
  <si>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</si>
  <si>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</si>
  <si>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</si>
  <si>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</si>
  <si>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</si>
  <si>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</si>
  <si>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</si>
  <si>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</si>
  <si>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</si>
  <si>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</si>
  <si>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</si>
  <si>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</si>
  <si>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</si>
  <si>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</si>
  <si>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</si>
  <si>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</si>
  <si>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</si>
  <si>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</si>
  <si>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</si>
  <si>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</si>
  <si>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</si>
  <si>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</si>
  <si>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</si>
  <si>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</si>
  <si>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</si>
  <si>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</si>
  <si>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</si>
  <si>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</si>
  <si>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</si>
  <si>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</si>
  <si>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</si>
  <si>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</si>
  <si>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</si>
  <si>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</si>
  <si>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</si>
  <si>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</si>
  <si>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</si>
  <si>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</si>
  <si>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</si>
  <si>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</si>
  <si>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</si>
  <si>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</si>
  <si>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</si>
  <si>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</si>
  <si>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</si>
  <si>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</si>
  <si>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</si>
  <si>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</si>
  <si>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</si>
  <si>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</si>
  <si>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</si>
  <si>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</si>
  <si>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</si>
  <si>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</si>
  <si>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</si>
  <si>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</si>
  <si>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</si>
  <si>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</si>
  <si>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</si>
  <si>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</si>
  <si>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</si>
  <si>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</si>
  <si>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</si>
  <si>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</si>
  <si>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</si>
  <si>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</si>
  <si>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</si>
  <si>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</si>
  <si>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</si>
  <si>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</si>
  <si>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</si>
  <si>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</si>
  <si>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</si>
  <si>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</si>
  <si>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</si>
  <si>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</si>
  <si>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</si>
  <si>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</si>
  <si>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</si>
  <si>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</si>
  <si>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</si>
  <si>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</si>
  <si>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</si>
  <si>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</si>
  <si>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</si>
  <si>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</si>
  <si>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</si>
  <si>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</si>
  <si>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</si>
  <si>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</si>
  <si>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</si>
  <si>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</si>
  <si>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</si>
  <si>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</si>
  <si>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</si>
  <si>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</si>
  <si>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</si>
  <si>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</si>
  <si>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</si>
  <si>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</si>
  <si>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</si>
  <si>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</si>
  <si>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</si>
  <si>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</si>
  <si>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</si>
  <si>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</si>
  <si>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</si>
  <si>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</si>
  <si>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</si>
  <si>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</si>
  <si>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</si>
  <si>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</si>
  <si>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</si>
  <si>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</si>
  <si>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</si>
  <si>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</si>
  <si>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</si>
  <si>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</si>
  <si>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</si>
  <si>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</si>
  <si>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</si>
  <si>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</si>
  <si>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</si>
  <si>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</si>
  <si>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</si>
  <si>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</si>
  <si>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</si>
  <si>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</si>
  <si>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</si>
  <si>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</si>
  <si>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</si>
  <si>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</si>
  <si>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</si>
  <si>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</si>
  <si>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</si>
  <si>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</si>
  <si>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</si>
  <si>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</si>
  <si>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</si>
  <si>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</si>
  <si>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</si>
  <si>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</si>
  <si>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</si>
  <si>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</si>
  <si>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</si>
  <si>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</si>
  <si>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</si>
  <si>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</si>
  <si>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</si>
  <si>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</si>
  <si>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</si>
  <si>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</si>
  <si>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</si>
  <si>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</si>
  <si>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</si>
  <si>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</si>
  <si>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</si>
  <si>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</si>
  <si>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</si>
  <si>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</si>
  <si>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</si>
  <si>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</si>
  <si>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</si>
  <si>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</si>
  <si>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</si>
  <si>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</si>
  <si>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</si>
  <si>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</si>
  <si>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</si>
  <si>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</si>
  <si>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</si>
  <si>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</si>
  <si>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</si>
  <si>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</si>
  <si>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</si>
  <si>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</si>
  <si>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</si>
  <si>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</si>
  <si>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</si>
  <si>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</si>
  <si>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</si>
  <si>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</si>
  <si>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</si>
  <si>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</si>
  <si>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</si>
  <si>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</si>
  <si>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</si>
  <si>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</si>
  <si>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</si>
  <si>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</si>
  <si>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</si>
  <si>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</si>
  <si>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</si>
  <si>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</si>
  <si>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</si>
  <si>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</si>
  <si>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</si>
  <si>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</si>
  <si>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</si>
  <si>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</si>
  <si>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</si>
  <si>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</si>
  <si>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</si>
  <si>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</si>
  <si>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</si>
  <si>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</si>
  <si>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</si>
  <si>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</si>
  <si>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</si>
  <si>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</si>
  <si>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</si>
  <si>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</si>
  <si>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</si>
  <si>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</si>
  <si>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</si>
  <si>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</si>
  <si>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</si>
  <si>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</si>
  <si>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</si>
  <si>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</si>
  <si>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</si>
  <si>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</si>
  <si>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</si>
  <si>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</si>
  <si>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</si>
  <si>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</si>
  <si>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</si>
  <si>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</si>
  <si>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</si>
  <si>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</si>
  <si>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</si>
  <si>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</si>
  <si>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</si>
  <si>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</si>
  <si>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</si>
  <si>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</si>
  <si>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</si>
  <si>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</si>
  <si>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</si>
  <si>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</si>
  <si>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</si>
  <si>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</si>
  <si>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</si>
  <si>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</si>
  <si>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</si>
  <si>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</si>
  <si>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</si>
  <si>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</si>
  <si>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</si>
  <si>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</si>
  <si>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</si>
  <si>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</si>
  <si>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</si>
  <si>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</si>
  <si>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</si>
  <si>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</si>
  <si>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</si>
  <si>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</si>
  <si>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</si>
  <si>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</si>
  <si>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</si>
  <si>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</si>
  <si>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</si>
  <si>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</si>
  <si>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</si>
  <si>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</si>
  <si>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</si>
  <si>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</si>
  <si>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</si>
  <si>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</si>
  <si>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</si>
  <si>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</si>
  <si>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</si>
  <si>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</si>
  <si>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</si>
  <si>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</si>
  <si>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</si>
  <si>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</si>
  <si>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</si>
  <si>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</si>
  <si>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</si>
  <si>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</si>
  <si>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</si>
  <si>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</si>
  <si>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</si>
  <si>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</si>
  <si>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</si>
  <si>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</si>
  <si>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</si>
  <si>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</si>
  <si>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</si>
  <si>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</si>
  <si>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</si>
  <si>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</si>
  <si>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</si>
  <si>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</si>
  <si>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</si>
  <si>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</si>
  <si>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</si>
  <si>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</si>
  <si>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</si>
  <si>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</si>
  <si>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</si>
  <si>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</si>
  <si>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</si>
  <si>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</si>
  <si>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</si>
  <si>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</si>
  <si>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</si>
  <si>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</si>
  <si>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</si>
  <si>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</si>
  <si>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</si>
  <si>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</si>
  <si>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</si>
  <si>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</si>
  <si>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</si>
  <si>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</si>
  <si>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</si>
  <si>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</si>
  <si>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</si>
  <si>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</si>
  <si>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</si>
  <si>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</si>
  <si>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</si>
  <si>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</si>
  <si>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</si>
  <si>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</si>
  <si>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</si>
  <si>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</si>
  <si>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</si>
  <si>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</si>
  <si>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</si>
  <si>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</si>
  <si>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</si>
  <si>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</si>
  <si>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</si>
  <si>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</si>
  <si>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</si>
  <si>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</si>
  <si>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</si>
  <si>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</si>
  <si>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</si>
  <si>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</si>
  <si>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</si>
  <si>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</si>
  <si>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</si>
  <si>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</si>
  <si>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</si>
  <si>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</si>
  <si>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</si>
  <si>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</si>
  <si>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</si>
  <si>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</si>
  <si>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</si>
  <si>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</si>
  <si>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</si>
  <si>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</si>
  <si>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</si>
  <si>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</si>
  <si>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</si>
  <si>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</si>
  <si>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</si>
  <si>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</si>
  <si>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</si>
  <si>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</si>
  <si>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</si>
  <si>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</si>
  <si>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</si>
  <si>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</si>
  <si>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</si>
  <si>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</si>
  <si>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</si>
  <si>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</si>
  <si>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</si>
  <si>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</si>
  <si>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</si>
  <si>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</si>
  <si>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</si>
  <si>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</si>
  <si>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</si>
  <si>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</si>
  <si>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</si>
  <si>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</si>
  <si>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</si>
  <si>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</si>
  <si>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</si>
  <si>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</si>
  <si>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</si>
  <si>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</si>
  <si>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</si>
  <si>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</si>
  <si>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</si>
  <si>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</si>
  <si>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</si>
  <si>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</si>
  <si>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</si>
  <si>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</si>
  <si>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</si>
  <si>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</si>
  <si>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</si>
  <si>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</si>
  <si>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</si>
  <si>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</si>
  <si>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</si>
  <si>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</si>
  <si>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</si>
  <si>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</si>
  <si>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</si>
  <si>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</si>
  <si>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</si>
  <si>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</si>
  <si>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</si>
  <si>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</si>
  <si>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</si>
  <si>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</si>
  <si>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</si>
  <si>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</si>
  <si>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</si>
  <si>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</si>
  <si>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</si>
  <si>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</si>
  <si>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</si>
  <si>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</si>
  <si>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</si>
  <si>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</si>
  <si>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</si>
  <si>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</si>
  <si>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</si>
  <si>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</si>
  <si>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</si>
  <si>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</si>
  <si>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</si>
  <si>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</si>
  <si>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</si>
  <si>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</si>
  <si>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</si>
  <si>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</si>
  <si>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</si>
  <si>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</si>
  <si>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</si>
  <si>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</si>
  <si>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</si>
  <si>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</si>
  <si>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</si>
  <si>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</si>
  <si>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</si>
  <si>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</si>
  <si>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</si>
  <si>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</si>
  <si>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</si>
  <si>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</si>
  <si>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</si>
  <si>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</si>
  <si>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</si>
  <si>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</si>
  <si>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</si>
  <si>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</si>
  <si>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</si>
  <si>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</si>
  <si>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</si>
  <si>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</si>
  <si>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</si>
  <si>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</si>
  <si>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</si>
  <si>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</si>
  <si>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</si>
  <si>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</si>
  <si>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</si>
  <si>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</si>
  <si>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</si>
  <si>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</si>
  <si>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</si>
  <si>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</si>
  <si>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</si>
  <si>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</si>
  <si>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</si>
  <si>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</si>
  <si>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</si>
  <si>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</si>
  <si>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</si>
  <si>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</si>
  <si>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</si>
  <si>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</si>
  <si>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</si>
  <si>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</si>
  <si>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</si>
  <si>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</si>
  <si>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</si>
  <si>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</si>
  <si>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</si>
  <si>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</si>
  <si>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</si>
  <si>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</si>
  <si>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</si>
  <si>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</si>
  <si>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</si>
  <si>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</si>
  <si>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</si>
  <si>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</si>
  <si>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</si>
  <si>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</si>
  <si>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</si>
  <si>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</si>
  <si>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</si>
  <si>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</si>
  <si>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</si>
  <si>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</si>
  <si>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</si>
  <si>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</si>
  <si>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</si>
  <si>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</si>
  <si>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</si>
  <si>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</si>
  <si>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</si>
  <si>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</si>
  <si>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</si>
  <si>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</si>
  <si>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</si>
  <si>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</si>
  <si>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</si>
  <si>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</si>
  <si>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</si>
  <si>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</si>
  <si>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</si>
  <si>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</si>
  <si>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</si>
  <si>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</si>
  <si>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</si>
  <si>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</si>
  <si>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</si>
  <si>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</si>
  <si>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</si>
  <si>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</si>
  <si>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</si>
  <si>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</si>
  <si>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</si>
  <si>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</si>
  <si>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</si>
  <si>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</si>
  <si>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</si>
  <si>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</si>
  <si>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</si>
  <si>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</si>
  <si>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</si>
  <si>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</si>
  <si>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</si>
  <si>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</si>
  <si>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</si>
  <si>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</si>
  <si>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</si>
  <si>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</si>
  <si>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</si>
  <si>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</si>
  <si>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</si>
  <si>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</si>
  <si>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</si>
  <si>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</si>
  <si>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</si>
  <si>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</si>
  <si>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</si>
  <si>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</si>
  <si>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</si>
  <si>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</si>
  <si>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</si>
  <si>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</si>
  <si>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</si>
  <si>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</si>
  <si>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</si>
  <si>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</si>
  <si>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</si>
  <si>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</si>
  <si>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</si>
  <si>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</si>
  <si>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</si>
  <si>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</si>
  <si>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</si>
  <si>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</si>
  <si>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</si>
  <si>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</si>
  <si>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</si>
  <si>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</si>
  <si>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</si>
  <si>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</si>
  <si>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</si>
  <si>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</si>
  <si>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</si>
  <si>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</si>
  <si>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</si>
  <si>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</si>
  <si>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</si>
  <si>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</si>
  <si>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</si>
  <si>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</si>
  <si>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</si>
  <si>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</si>
  <si>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</si>
  <si>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</si>
  <si>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</si>
  <si>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</si>
  <si>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</si>
  <si>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</si>
  <si>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</si>
  <si>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</si>
  <si>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</si>
  <si>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</si>
  <si>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</si>
  <si>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</si>
  <si>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</si>
  <si>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</si>
  <si>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</si>
  <si>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</si>
  <si>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</si>
  <si>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</si>
  <si>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</si>
  <si>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</si>
  <si>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</si>
  <si>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</si>
  <si>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</si>
  <si>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</si>
  <si>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</si>
  <si>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</si>
  <si>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</si>
  <si>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</si>
  <si>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</si>
  <si>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</si>
  <si>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</si>
  <si>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</si>
  <si>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</si>
  <si>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</si>
  <si>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</si>
  <si>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</si>
  <si>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</si>
  <si>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</si>
  <si>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</si>
  <si>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</si>
  <si>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</si>
  <si>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</si>
  <si>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</si>
  <si>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</si>
  <si>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</si>
  <si>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</si>
  <si>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</si>
  <si>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</si>
  <si>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</si>
  <si>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</si>
  <si>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</si>
  <si>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</si>
  <si>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</si>
  <si>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</si>
  <si>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</si>
  <si>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</si>
  <si>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</si>
  <si>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</si>
  <si>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</si>
  <si>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</si>
  <si>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</si>
  <si>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</si>
  <si>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</si>
  <si>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</si>
  <si>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</si>
  <si>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</si>
  <si>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</si>
  <si>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</si>
  <si>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</si>
  <si>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</si>
  <si>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</si>
  <si>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</si>
  <si>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</si>
  <si>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</si>
  <si>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</si>
  <si>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</si>
  <si>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</si>
  <si>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</si>
  <si>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</si>
  <si>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</si>
  <si>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</si>
  <si>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</si>
  <si>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</si>
  <si>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</si>
  <si>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</si>
  <si>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</si>
  <si>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</si>
  <si>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</si>
  <si>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</si>
  <si>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</si>
  <si>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</si>
  <si>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</si>
  <si>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</si>
  <si>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</si>
  <si>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</si>
  <si>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</si>
  <si>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</si>
  <si>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</si>
  <si>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</si>
  <si>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</si>
  <si>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</si>
  <si>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</si>
  <si>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</si>
  <si>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</si>
  <si>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</si>
  <si>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</si>
  <si>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</si>
  <si>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</si>
  <si>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</si>
  <si>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</si>
  <si>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</si>
  <si>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</si>
  <si>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</si>
  <si>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</si>
  <si>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</si>
  <si>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</si>
  <si>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</si>
  <si>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</si>
  <si>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</si>
  <si>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</si>
  <si>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</si>
  <si>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</si>
  <si>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</si>
  <si>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</si>
  <si>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</si>
  <si>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</si>
  <si>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</si>
  <si>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</si>
  <si>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</si>
  <si>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</si>
  <si>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</si>
  <si>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</si>
  <si>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</si>
  <si>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</si>
  <si>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</si>
  <si>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</si>
  <si>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</si>
  <si>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</si>
  <si>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</si>
  <si>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</si>
  <si>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</si>
  <si>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</si>
  <si>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</si>
  <si>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</si>
  <si>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</si>
  <si>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</si>
  <si>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</si>
  <si>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</si>
  <si>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</si>
  <si>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</si>
  <si>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</si>
  <si>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</si>
  <si>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</si>
  <si>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</si>
  <si>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</si>
  <si>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</si>
  <si>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</si>
  <si>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</si>
  <si>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</si>
  <si>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</si>
  <si>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</si>
  <si>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</si>
  <si>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</si>
  <si>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</si>
  <si>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</si>
  <si>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</si>
  <si>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</si>
  <si>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</si>
  <si>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</si>
  <si>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</si>
  <si>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</si>
  <si>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</si>
  <si>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</si>
  <si>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</si>
  <si>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</si>
  <si>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</si>
  <si>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</si>
  <si>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</si>
  <si>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</si>
  <si>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</si>
  <si>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</si>
  <si>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</si>
  <si>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</si>
  <si>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</si>
  <si>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</si>
  <si>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</si>
  <si>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</si>
  <si>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</si>
  <si>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</si>
  <si>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</si>
  <si>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</si>
  <si>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</si>
  <si>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</si>
  <si>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</si>
  <si>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</si>
  <si>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</si>
  <si>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</si>
  <si>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</si>
  <si>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</si>
  <si>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</si>
  <si>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</si>
  <si>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</si>
  <si>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</si>
  <si>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</si>
  <si>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</si>
  <si>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</si>
  <si>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</si>
  <si>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</si>
  <si>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</si>
  <si>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</si>
  <si>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</si>
  <si>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</si>
  <si>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</si>
  <si>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</si>
  <si>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</si>
  <si>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</si>
  <si>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</si>
  <si>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</si>
  <si>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</si>
  <si>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</si>
  <si>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</si>
  <si>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</si>
  <si>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</si>
  <si>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</si>
  <si>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</si>
  <si>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</si>
  <si>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</si>
  <si>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</si>
  <si>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</si>
  <si>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</si>
  <si>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</si>
  <si>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</si>
  <si>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</si>
  <si>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</si>
  <si>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</si>
  <si>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</si>
  <si>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</si>
  <si>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</si>
  <si>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</si>
  <si>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</si>
  <si>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</si>
  <si>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</si>
  <si>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</si>
  <si>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</si>
  <si>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</si>
  <si>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</si>
  <si>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</si>
  <si>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</si>
  <si>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</si>
  <si>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</si>
  <si>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</si>
  <si>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</si>
  <si>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</si>
  <si>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</si>
  <si>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</si>
  <si>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</si>
  <si>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</si>
  <si>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</si>
  <si>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</si>
  <si>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</si>
  <si>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</si>
  <si>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</si>
  <si>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</si>
  <si>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</si>
  <si>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</si>
  <si>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</si>
  <si>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</si>
  <si>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</si>
  <si>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</si>
  <si>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</si>
  <si>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</si>
  <si>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</si>
  <si>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</si>
  <si>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</si>
  <si>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</si>
  <si>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</si>
  <si>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</si>
  <si>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</si>
  <si>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</si>
  <si>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</si>
  <si>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</si>
  <si>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</si>
  <si>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</si>
  <si>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</si>
  <si>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</si>
  <si>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</si>
  <si>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</si>
  <si>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</si>
  <si>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</si>
  <si>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</si>
  <si>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</si>
  <si>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</si>
  <si>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</si>
  <si>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</si>
  <si>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</si>
  <si>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</si>
  <si>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</si>
  <si>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</si>
  <si>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</si>
  <si>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</si>
  <si>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</si>
  <si>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</si>
  <si>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</si>
  <si>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</si>
  <si>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</si>
  <si>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</si>
  <si>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</si>
  <si>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</si>
  <si>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</si>
  <si>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</si>
  <si>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</si>
  <si>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</si>
  <si>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</si>
  <si>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</si>
  <si>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</si>
  <si>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</si>
  <si>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</si>
  <si>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</si>
  <si>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</si>
  <si>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</si>
  <si>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</si>
  <si>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</si>
  <si>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</si>
  <si>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</si>
  <si>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</si>
  <si>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</si>
  <si>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</si>
  <si>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</si>
  <si>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</si>
  <si>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</si>
  <si>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</si>
  <si>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</si>
  <si>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</si>
  <si>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</si>
  <si>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</si>
  <si>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</si>
  <si>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</si>
  <si>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</si>
  <si>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</si>
  <si>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</si>
  <si>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</si>
  <si>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</si>
  <si>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</si>
  <si>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</si>
  <si>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</si>
  <si>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</si>
  <si>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</si>
  <si>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</si>
  <si>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</si>
  <si>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</si>
  <si>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</si>
  <si>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</si>
  <si>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</si>
  <si>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</si>
  <si>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</si>
  <si>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</si>
  <si>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</si>
  <si>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</si>
  <si>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</si>
  <si>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</si>
  <si>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</si>
  <si>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</si>
  <si>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</si>
  <si>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</si>
  <si>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</si>
  <si>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</si>
  <si>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</si>
  <si>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</si>
  <si>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</si>
  <si>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</si>
  <si>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</si>
  <si>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</si>
  <si>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</si>
  <si>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</si>
  <si>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</si>
  <si>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</si>
  <si>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</si>
  <si>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</si>
  <si>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</si>
  <si>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</si>
  <si>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</si>
  <si>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</si>
  <si>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</si>
  <si>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</si>
  <si>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</si>
  <si>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</si>
  <si>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</si>
  <si>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</si>
  <si>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</si>
  <si>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</si>
  <si>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</si>
  <si>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</si>
  <si>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</si>
  <si>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</si>
  <si>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</si>
  <si>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</si>
  <si>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</si>
  <si>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</si>
  <si>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</si>
  <si>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</si>
  <si>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</si>
  <si>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</si>
  <si>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</si>
  <si>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</si>
  <si>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</si>
  <si>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</si>
  <si>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</si>
  <si>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</si>
  <si>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</si>
  <si>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</si>
  <si>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</si>
  <si>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</si>
  <si>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</si>
  <si>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</si>
  <si>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</si>
  <si>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</si>
  <si>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</si>
  <si>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</si>
  <si>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</si>
  <si>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</si>
  <si>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</si>
  <si>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</si>
  <si>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</si>
  <si>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</si>
  <si>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</si>
  <si>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</si>
  <si>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</si>
  <si>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</si>
  <si>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</si>
  <si>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</si>
  <si>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</si>
  <si>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</si>
  <si>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</si>
  <si>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</si>
  <si>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</si>
  <si>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</si>
  <si>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</si>
  <si>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</si>
  <si>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</si>
  <si>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</si>
  <si>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</si>
  <si>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</si>
  <si>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</si>
  <si>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</si>
  <si>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</si>
  <si>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</si>
  <si>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</si>
  <si>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</si>
  <si>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</si>
  <si>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</si>
  <si>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</si>
  <si>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</si>
  <si>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</si>
  <si>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</si>
  <si>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</si>
  <si>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</si>
  <si>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</si>
  <si>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</si>
  <si>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</si>
  <si>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</si>
  <si>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</si>
  <si>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</si>
  <si>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</si>
  <si>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</si>
  <si>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</si>
  <si>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</si>
  <si>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</si>
  <si>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</si>
  <si>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</si>
  <si>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</si>
  <si>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</si>
  <si>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</si>
  <si>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</si>
  <si>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</si>
  <si>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</si>
  <si>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</si>
  <si>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</si>
  <si>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</si>
  <si>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</si>
  <si>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</si>
  <si>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</si>
  <si>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</si>
  <si>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</si>
  <si>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</si>
  <si>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</si>
  <si>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</si>
  <si>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</si>
  <si>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</si>
  <si>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</si>
  <si>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</si>
  <si>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</si>
  <si>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</si>
  <si>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</si>
  <si>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</si>
  <si>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</si>
  <si>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</si>
  <si>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</si>
  <si>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</si>
  <si>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</si>
  <si>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</si>
  <si>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</si>
  <si>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</si>
  <si>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</si>
  <si>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</si>
  <si>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</si>
  <si>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</si>
  <si>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</si>
  <si>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</si>
  <si>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</si>
  <si>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</si>
  <si>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</si>
  <si>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</si>
  <si>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</si>
  <si>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</si>
  <si>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</si>
  <si>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</si>
  <si>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</si>
  <si>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</si>
  <si>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</si>
  <si>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</si>
  <si>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</si>
  <si>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</si>
  <si>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</si>
  <si>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</si>
  <si>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</si>
  <si>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</si>
  <si>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</si>
  <si>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</si>
  <si>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</si>
  <si>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</si>
  <si>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</si>
  <si>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</si>
  <si>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</si>
  <si>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</si>
  <si>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</si>
  <si>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</si>
  <si>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</si>
  <si>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</si>
  <si>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</si>
  <si>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</si>
  <si>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</si>
  <si>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</si>
  <si>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</si>
  <si>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</si>
  <si>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</si>
  <si>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</si>
  <si>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</si>
  <si>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</si>
  <si>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</si>
  <si>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</si>
  <si>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</si>
  <si>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</si>
  <si>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</si>
  <si>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</si>
  <si>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</si>
  <si>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</si>
  <si>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</si>
  <si>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</si>
  <si>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</si>
  <si>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</si>
  <si>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</si>
  <si>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</si>
  <si>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</si>
  <si>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</si>
  <si>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</si>
  <si>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</si>
  <si>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</si>
  <si>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</si>
  <si>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</si>
  <si>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</si>
  <si>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</si>
  <si>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</si>
  <si>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</si>
  <si>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</si>
  <si>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</si>
  <si>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</si>
  <si>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</si>
  <si>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</si>
  <si>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</si>
  <si>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</si>
  <si>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</si>
  <si>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</si>
  <si>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</si>
  <si>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</si>
  <si>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</si>
  <si>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</si>
  <si>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</si>
  <si>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</si>
  <si>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</si>
  <si>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</si>
  <si>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</si>
  <si>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</si>
  <si>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</si>
  <si>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</si>
  <si>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</si>
  <si>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</si>
  <si>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</si>
  <si>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</si>
  <si>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</si>
  <si>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</si>
  <si>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</si>
  <si>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</si>
  <si>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</si>
  <si>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</si>
  <si>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</si>
  <si>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</si>
  <si>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</si>
  <si>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</si>
  <si>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</si>
  <si>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</si>
  <si>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</si>
  <si>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</si>
  <si>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</si>
  <si>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</si>
  <si>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</si>
  <si>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</si>
  <si>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</si>
  <si>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</si>
  <si>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</si>
  <si>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</si>
  <si>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</si>
  <si>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</si>
  <si>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</si>
  <si>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</si>
  <si>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</si>
  <si>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</si>
  <si>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</si>
  <si>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</si>
  <si>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</si>
  <si>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</si>
  <si>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</si>
  <si>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</si>
  <si>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</si>
  <si>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</si>
  <si>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</si>
  <si>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</si>
  <si>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</si>
  <si>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</si>
  <si>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</si>
  <si>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</si>
  <si>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</si>
  <si>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</si>
  <si>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</si>
  <si>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</si>
  <si>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</si>
  <si>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</si>
  <si>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</si>
  <si>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</si>
  <si>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</si>
  <si>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</si>
  <si>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</si>
  <si>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</si>
  <si>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</si>
  <si>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</si>
  <si>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</si>
  <si>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</si>
  <si>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</si>
  <si>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</si>
  <si>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</si>
  <si>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</si>
  <si>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</si>
  <si>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</si>
  <si>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</si>
  <si>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</si>
  <si>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</si>
  <si>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</si>
  <si>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</si>
  <si>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</si>
  <si>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</si>
  <si>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</si>
  <si>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</si>
  <si>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</si>
  <si>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</si>
  <si>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</si>
  <si>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</si>
  <si>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</si>
  <si>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</si>
  <si>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</si>
  <si>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</si>
  <si>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</si>
  <si>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</si>
  <si>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</si>
  <si>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</si>
  <si>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</si>
  <si>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</si>
  <si>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</si>
  <si>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</si>
  <si>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</si>
  <si>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</si>
  <si>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</si>
  <si>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</si>
  <si>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</si>
  <si>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</si>
  <si>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</si>
  <si>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</si>
  <si>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</si>
  <si>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</si>
  <si>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</si>
  <si>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</si>
  <si>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</si>
  <si>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</si>
  <si>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</si>
  <si>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</si>
  <si>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</si>
  <si>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</si>
  <si>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</si>
  <si>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</si>
  <si>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</si>
  <si>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</si>
  <si>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</si>
  <si>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</si>
  <si>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</si>
  <si>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</si>
  <si>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</si>
  <si>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</si>
  <si>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</si>
  <si>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</si>
  <si>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</si>
  <si>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</si>
  <si>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</si>
  <si>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</si>
  <si>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</si>
  <si>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</si>
  <si>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</si>
  <si>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</si>
  <si>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</si>
  <si>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</si>
  <si>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</si>
  <si>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</si>
  <si>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</si>
  <si>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</si>
  <si>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</si>
  <si>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</si>
  <si>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</si>
  <si>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</si>
  <si>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</si>
  <si>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</si>
  <si>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</si>
  <si>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</si>
  <si>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</si>
  <si>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</si>
  <si>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</si>
  <si>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</si>
  <si>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</si>
  <si>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</si>
  <si>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</si>
  <si>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</si>
  <si>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</si>
  <si>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</si>
  <si>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</si>
  <si>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</si>
  <si>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</si>
  <si>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</si>
  <si>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</si>
  <si>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</si>
  <si>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</si>
  <si>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</si>
  <si>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</si>
  <si>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</si>
  <si>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</si>
  <si>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</si>
  <si>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</si>
  <si>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</si>
  <si>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</si>
  <si>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</si>
  <si>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</si>
  <si>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</si>
  <si>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</si>
  <si>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</si>
  <si>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</si>
  <si>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</si>
  <si>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</si>
  <si>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</si>
  <si>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</si>
  <si>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</si>
  <si>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</si>
  <si>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</si>
  <si>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</si>
  <si>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</si>
  <si>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</si>
  <si>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</si>
  <si>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</si>
  <si>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</si>
  <si>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</si>
  <si>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</si>
  <si>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</si>
  <si>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</si>
  <si>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</si>
  <si>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</si>
  <si>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</si>
  <si>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</si>
  <si>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</si>
  <si>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</si>
  <si>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</si>
  <si>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</si>
  <si>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</si>
  <si>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</si>
  <si>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</si>
  <si>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</si>
  <si>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</si>
  <si>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</si>
  <si>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</si>
  <si>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</si>
  <si>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</si>
  <si>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</si>
  <si>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</si>
  <si>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</si>
  <si>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</si>
  <si>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</si>
  <si>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</si>
  <si>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</si>
  <si>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</si>
  <si>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</si>
  <si>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</si>
  <si>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</si>
  <si>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</si>
  <si>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</si>
  <si>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</si>
  <si>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</si>
  <si>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</si>
  <si>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</si>
  <si>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</si>
  <si>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</si>
  <si>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</si>
  <si>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</si>
  <si>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</si>
  <si>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</si>
  <si>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</si>
  <si>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</si>
  <si>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</si>
  <si>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</si>
  <si>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</si>
  <si>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</si>
  <si>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</si>
  <si>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</si>
  <si>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</si>
  <si>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</si>
  <si>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</si>
  <si>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</si>
  <si>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</si>
  <si>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</si>
  <si>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</si>
  <si>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</si>
  <si>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</si>
  <si>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</si>
  <si>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</si>
  <si>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</si>
  <si>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</si>
  <si>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</si>
  <si>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</si>
  <si>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</si>
  <si>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</si>
  <si>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</si>
  <si>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</si>
  <si>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</si>
  <si>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</si>
  <si>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</si>
  <si>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</si>
  <si>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</si>
  <si>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</si>
  <si>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</si>
  <si>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</si>
  <si>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</si>
  <si>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</si>
  <si>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</si>
  <si>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</si>
  <si>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</si>
  <si>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</si>
  <si>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</si>
  <si>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</si>
  <si>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</si>
  <si>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</si>
  <si>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</si>
  <si>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</si>
  <si>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</si>
  <si>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</si>
  <si>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</si>
  <si>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</si>
  <si>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</si>
  <si>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</si>
  <si>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</si>
  <si>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</si>
  <si>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</si>
  <si>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</si>
  <si>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</si>
  <si>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</si>
  <si>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</si>
  <si>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</si>
  <si>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</si>
  <si>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</si>
  <si>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</si>
  <si>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</si>
  <si>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</si>
  <si>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</si>
  <si>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</si>
  <si>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</si>
  <si>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</si>
  <si>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</si>
  <si>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</si>
  <si>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</si>
  <si>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</si>
  <si>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</si>
  <si>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</si>
  <si>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</si>
  <si>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</si>
  <si>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</si>
  <si>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</si>
  <si>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</si>
  <si>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</si>
  <si>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</si>
  <si>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</si>
  <si>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</si>
  <si>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</si>
  <si>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</si>
  <si>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</si>
  <si>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</si>
  <si>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</si>
  <si>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</si>
  <si>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</si>
  <si>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</si>
  <si>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</si>
  <si>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</si>
  <si>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</si>
  <si>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</si>
  <si>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</si>
  <si>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</si>
  <si>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</si>
  <si>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</si>
  <si>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</si>
  <si>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</si>
  <si>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</si>
  <si>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</si>
  <si>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</si>
  <si>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</si>
  <si>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</si>
  <si>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</si>
  <si>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</si>
  <si>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</si>
  <si>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</si>
  <si>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</si>
  <si>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</si>
  <si>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</si>
  <si>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</si>
  <si>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</si>
  <si>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</si>
  <si>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</si>
  <si>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</si>
  <si>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</si>
  <si>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</si>
  <si>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</si>
  <si>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</si>
  <si>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</si>
  <si>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</si>
  <si>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</si>
  <si>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</si>
  <si>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</si>
  <si>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</si>
  <si>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</si>
  <si>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</si>
  <si>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</si>
  <si>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</si>
  <si>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</si>
  <si>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</si>
  <si>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</si>
  <si>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</si>
  <si>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</si>
  <si>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</si>
  <si>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</si>
  <si>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</si>
  <si>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</si>
  <si>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</si>
  <si>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</si>
  <si>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</si>
  <si>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</si>
  <si>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</si>
  <si>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</si>
  <si>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</si>
  <si>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</si>
  <si>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</si>
  <si>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</si>
  <si>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</si>
  <si>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</si>
  <si>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</si>
  <si>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</si>
  <si>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</si>
  <si>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</si>
  <si>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</si>
  <si>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</si>
  <si>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</si>
  <si>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</si>
  <si>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</si>
  <si>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</si>
  <si>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</si>
  <si>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</si>
  <si>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</si>
  <si>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</si>
  <si>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</si>
  <si>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</si>
  <si>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</si>
  <si>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</si>
  <si>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</si>
  <si>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</si>
  <si>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</si>
  <si>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</si>
  <si>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</si>
  <si>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</si>
  <si>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</si>
  <si>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</si>
  <si>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</si>
  <si>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</si>
  <si>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</si>
  <si>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</si>
  <si>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</si>
  <si>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</si>
  <si>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</si>
  <si>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</si>
  <si>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</si>
  <si>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</si>
  <si>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</si>
  <si>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</si>
  <si>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</si>
  <si>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</si>
  <si>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</si>
  <si>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</si>
  <si>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</si>
  <si>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</si>
  <si>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</si>
  <si>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</si>
  <si>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</si>
  <si>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</si>
  <si>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</si>
  <si>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</si>
  <si>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</si>
  <si>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</si>
  <si>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</si>
  <si>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</si>
  <si>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</si>
  <si>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</si>
  <si>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</si>
  <si>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</si>
  <si>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</si>
  <si>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</si>
  <si>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</si>
  <si>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</si>
  <si>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</si>
  <si>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</si>
  <si>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</si>
  <si>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</si>
  <si>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</si>
  <si>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</si>
  <si>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</si>
  <si>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</si>
  <si>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</si>
  <si>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</si>
  <si>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</si>
  <si>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</si>
  <si>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</si>
  <si>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</si>
  <si>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</si>
  <si>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</si>
  <si>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</si>
  <si>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</si>
  <si>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</si>
  <si>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</si>
  <si>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</si>
  <si>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</si>
  <si>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</si>
  <si>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</si>
  <si>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</si>
  <si>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</si>
  <si>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</si>
  <si>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</si>
  <si>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</si>
  <si>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</si>
  <si>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</si>
  <si>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</si>
  <si>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</si>
  <si>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</si>
  <si>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</si>
  <si>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</si>
  <si>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</si>
  <si>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</si>
  <si>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</si>
  <si>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</si>
  <si>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</si>
  <si>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</si>
  <si>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</si>
  <si>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</si>
  <si>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</si>
  <si>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</si>
  <si>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</si>
  <si>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</si>
  <si>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</si>
  <si>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</si>
  <si>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</si>
  <si>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</si>
  <si>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</si>
  <si>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</si>
  <si>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</si>
  <si>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</si>
  <si>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</si>
  <si>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</si>
  <si>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</si>
  <si>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</si>
  <si>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</si>
  <si>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</si>
  <si>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</si>
  <si>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</si>
  <si>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</si>
  <si>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</si>
  <si>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</si>
  <si>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</si>
  <si>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</si>
  <si>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</si>
  <si>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</si>
  <si>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</si>
  <si>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</si>
  <si>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</si>
  <si>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</si>
  <si>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</si>
  <si>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</si>
  <si>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</si>
  <si>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</si>
  <si>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</si>
  <si>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</si>
  <si>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</si>
  <si>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</si>
  <si>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</si>
  <si>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</si>
  <si>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</si>
  <si>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</si>
  <si>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</si>
  <si>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</si>
  <si>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</si>
  <si>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</si>
  <si>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</si>
  <si>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</si>
  <si>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</si>
  <si>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</si>
  <si>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</si>
  <si>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</si>
  <si>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</si>
  <si>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</si>
  <si>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</si>
  <si>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</si>
  <si>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</si>
  <si>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</si>
  <si>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</si>
  <si>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</si>
  <si>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</si>
  <si>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</si>
  <si>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</si>
  <si>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</si>
  <si>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</si>
  <si>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</si>
  <si>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</si>
  <si>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</si>
  <si>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</si>
  <si>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</si>
  <si>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</si>
  <si>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</si>
  <si>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</si>
  <si>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</si>
  <si>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</si>
  <si>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</si>
  <si>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</si>
  <si>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</si>
  <si>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</si>
  <si>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</si>
  <si>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</si>
  <si>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</si>
  <si>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</si>
  <si>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</si>
  <si>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</si>
  <si>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</si>
  <si>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</si>
  <si>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</si>
  <si>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</si>
  <si>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</si>
  <si>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</si>
  <si>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</si>
  <si>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</si>
  <si>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</si>
  <si>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</si>
  <si>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</si>
  <si>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</si>
  <si>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</si>
  <si>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</si>
  <si>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</si>
  <si>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</si>
  <si>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</si>
  <si>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</si>
  <si>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</si>
  <si>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</si>
  <si>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</si>
  <si>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</si>
  <si>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</si>
  <si>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</si>
  <si>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</si>
  <si>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</si>
  <si>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</si>
  <si>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</si>
  <si>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</si>
  <si>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</si>
  <si>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</si>
  <si>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</si>
  <si>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</si>
  <si>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</si>
  <si>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</si>
  <si>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</si>
  <si>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</si>
  <si>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</si>
  <si>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</si>
  <si>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</si>
  <si>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</si>
  <si>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</si>
  <si>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</si>
  <si>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</si>
  <si>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</si>
  <si>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</si>
  <si>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</si>
  <si>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</si>
  <si>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</si>
  <si>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</si>
  <si>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</si>
  <si>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</si>
  <si>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</si>
  <si>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</si>
  <si>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</si>
  <si>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</si>
  <si>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</si>
  <si>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</si>
  <si>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</si>
  <si>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</si>
  <si>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</si>
  <si>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</si>
  <si>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</si>
  <si>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</si>
  <si>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</si>
  <si>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</si>
  <si>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</si>
  <si>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</si>
  <si>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</si>
  <si>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</si>
  <si>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</si>
  <si>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</si>
  <si>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</si>
  <si>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</si>
  <si>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</si>
  <si>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</si>
  <si>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</si>
  <si>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</si>
  <si>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</si>
  <si>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</si>
  <si>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</si>
  <si>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</si>
  <si>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</si>
  <si>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</si>
  <si>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</si>
  <si>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</si>
  <si>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</si>
  <si>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</si>
  <si>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</si>
  <si>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</si>
  <si>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</si>
  <si>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</si>
  <si>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</si>
  <si>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</si>
  <si>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</si>
  <si>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</si>
  <si>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</si>
  <si>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</si>
  <si>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</si>
  <si>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</si>
  <si>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</si>
  <si>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</si>
  <si>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</si>
  <si>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</si>
  <si>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</si>
  <si>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</si>
  <si>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</si>
  <si>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</si>
  <si>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</si>
  <si>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</si>
  <si>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</si>
  <si>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</si>
  <si>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</si>
  <si>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</si>
  <si>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</si>
  <si>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</si>
  <si>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</si>
  <si>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</si>
  <si>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</si>
  <si>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</si>
  <si>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</si>
  <si>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</si>
  <si>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</si>
  <si>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</si>
  <si>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</si>
  <si>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</si>
  <si>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</si>
  <si>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</si>
  <si>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</si>
  <si>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</si>
  <si>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</si>
  <si>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</si>
  <si>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</si>
  <si>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</si>
  <si>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</si>
  <si>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</si>
  <si>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</si>
  <si>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</si>
  <si>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</si>
  <si>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</si>
  <si>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</si>
  <si>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</si>
  <si>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</si>
  <si>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</si>
  <si>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</si>
  <si>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</si>
  <si>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</si>
  <si>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</si>
  <si>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</si>
  <si>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</si>
  <si>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</si>
  <si>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</si>
  <si>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</si>
  <si>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</si>
  <si>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</si>
  <si>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</si>
  <si>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</si>
  <si>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</si>
  <si>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</si>
  <si>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</si>
  <si>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</si>
  <si>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</si>
  <si>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</si>
  <si>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</si>
  <si>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</si>
  <si>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</si>
  <si>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</si>
  <si>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</si>
  <si>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</si>
  <si>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</si>
  <si>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</si>
  <si>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</si>
  <si>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</si>
  <si>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</si>
  <si>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</si>
  <si>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</si>
  <si>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</si>
  <si>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</si>
  <si>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</si>
  <si>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</si>
  <si>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</si>
  <si>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</si>
  <si>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</si>
  <si>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</si>
  <si>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</si>
  <si>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</si>
  <si>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</si>
  <si>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</si>
  <si>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</si>
  <si>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</si>
  <si>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</si>
  <si>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</si>
  <si>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</si>
  <si>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</si>
  <si>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</si>
  <si>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</si>
  <si>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</si>
  <si>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</si>
  <si>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</si>
  <si>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</si>
  <si>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</si>
  <si>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</si>
  <si>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</si>
  <si>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</si>
  <si>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</si>
  <si>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</si>
  <si>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</si>
  <si>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</si>
  <si>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</si>
  <si>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</si>
  <si>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</si>
  <si>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</si>
  <si>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</si>
  <si>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</si>
  <si>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</si>
  <si>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</si>
  <si>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</si>
  <si>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</si>
  <si>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</si>
  <si>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</si>
  <si>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</si>
  <si>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</si>
  <si>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</si>
  <si>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</si>
  <si>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</si>
  <si>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</si>
  <si>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</si>
  <si>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</si>
  <si>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</si>
  <si>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</si>
  <si>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</si>
  <si>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</si>
  <si>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</si>
  <si>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</si>
  <si>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</si>
  <si>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</si>
  <si>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</si>
  <si>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</si>
  <si>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</si>
  <si>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</si>
  <si>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</si>
  <si>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</si>
  <si>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</si>
  <si>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</si>
  <si>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</si>
  <si>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</si>
  <si>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</si>
  <si>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</si>
  <si>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</si>
  <si>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</si>
  <si>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</si>
  <si>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</si>
  <si>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</si>
  <si>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</si>
  <si>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</si>
  <si>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</si>
  <si>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</si>
  <si>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</si>
  <si>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</si>
  <si>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</si>
  <si>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</si>
  <si>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</si>
  <si>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</si>
  <si>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</si>
  <si>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</si>
  <si>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</si>
  <si>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</si>
  <si>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</si>
  <si>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</si>
  <si>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</si>
  <si>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</si>
  <si>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</si>
  <si>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</si>
  <si>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</si>
  <si>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</si>
  <si>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</si>
  <si>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</si>
  <si>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</si>
  <si>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</si>
  <si>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</si>
  <si>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</si>
  <si>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</si>
  <si>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</si>
  <si>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</si>
  <si>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</si>
  <si>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</si>
  <si>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</si>
  <si>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</si>
  <si>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</si>
  <si>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</si>
  <si>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</si>
  <si>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</si>
  <si>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</si>
  <si>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</si>
  <si>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</si>
  <si>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</si>
  <si>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</si>
  <si>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</si>
  <si>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</si>
  <si>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</si>
  <si>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</si>
  <si>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</si>
  <si>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</si>
  <si>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</si>
  <si>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</si>
  <si>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</si>
  <si>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</si>
  <si>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</si>
  <si>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</si>
  <si>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</si>
  <si>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</si>
  <si>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</si>
  <si>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</si>
  <si>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</si>
  <si>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</si>
  <si>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</si>
  <si>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</si>
  <si>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</si>
  <si>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</si>
  <si>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</si>
  <si>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</si>
  <si>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</si>
  <si>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</si>
  <si>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</si>
  <si>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</si>
  <si>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</si>
  <si>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</si>
  <si>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</si>
  <si>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</si>
  <si>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</si>
  <si>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</si>
  <si>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</si>
  <si>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</si>
  <si>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</si>
  <si>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</si>
  <si>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</si>
  <si>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</si>
  <si>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</si>
  <si>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</si>
  <si>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</si>
  <si>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</si>
  <si>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</si>
  <si>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</si>
  <si>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</si>
  <si>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</si>
  <si>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</si>
  <si>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</si>
  <si>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</si>
  <si>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</si>
  <si>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</si>
  <si>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</si>
  <si>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</si>
  <si>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</si>
  <si>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</si>
  <si>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</si>
  <si>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</si>
  <si>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</si>
  <si>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</si>
  <si>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</si>
  <si>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</si>
  <si>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</si>
  <si>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</si>
  <si>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</si>
  <si>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</si>
  <si>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</si>
  <si>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</si>
  <si>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</si>
  <si>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</si>
  <si>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</si>
  <si>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</si>
  <si>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</si>
  <si>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</si>
  <si>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</si>
  <si>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</si>
  <si>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</si>
  <si>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</si>
  <si>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</si>
  <si>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</si>
  <si>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</si>
  <si>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</si>
  <si>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</si>
  <si>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</si>
  <si>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</si>
  <si>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</si>
  <si>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</si>
  <si>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</si>
  <si>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</si>
  <si>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</si>
  <si>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</si>
  <si>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</si>
  <si>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</si>
  <si>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</si>
  <si>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</si>
  <si>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</si>
  <si>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</si>
  <si>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</si>
  <si>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</si>
  <si>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</si>
  <si>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</si>
  <si>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</si>
  <si>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</si>
  <si>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</si>
  <si>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</si>
  <si>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</si>
  <si>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</si>
  <si>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</si>
  <si>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</si>
  <si>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</si>
  <si>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</si>
  <si>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</si>
  <si>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</si>
  <si>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</si>
  <si>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</si>
  <si>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</si>
  <si>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</si>
  <si>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</si>
  <si>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</si>
  <si>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</si>
  <si>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</si>
  <si>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</si>
  <si>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</si>
  <si>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</si>
  <si>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</si>
  <si>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</si>
  <si>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</si>
  <si>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</si>
  <si>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</si>
  <si>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</si>
  <si>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</si>
  <si>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</si>
  <si>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</si>
  <si>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</si>
  <si>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</si>
  <si>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</si>
  <si>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</si>
  <si>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</si>
  <si>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</si>
  <si>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</si>
  <si>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</si>
  <si>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</si>
  <si>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</si>
  <si>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</si>
  <si>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</si>
  <si>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</si>
  <si>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</si>
  <si>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</si>
  <si>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</si>
  <si>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</si>
  <si>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</si>
  <si>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</si>
  <si>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</si>
  <si>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</si>
  <si>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</si>
  <si>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</si>
  <si>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</si>
  <si>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</si>
  <si>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</si>
  <si>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</si>
  <si>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</si>
  <si>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</si>
  <si>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</si>
  <si>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</si>
  <si>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</si>
  <si>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</si>
  <si>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</si>
  <si>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</si>
  <si>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</si>
  <si>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</si>
  <si>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</si>
  <si>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</si>
  <si>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</si>
  <si>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</si>
  <si>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</si>
  <si>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</si>
  <si>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</si>
  <si>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</si>
  <si>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</si>
  <si>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</si>
  <si>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</si>
  <si>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</si>
  <si>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</si>
  <si>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</si>
  <si>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</si>
  <si>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</si>
  <si>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</si>
  <si>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</si>
  <si>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</si>
  <si>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</si>
  <si>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</si>
  <si>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</si>
  <si>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</si>
  <si>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</si>
  <si>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</si>
  <si>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</si>
  <si>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</si>
  <si>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</si>
  <si>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</si>
  <si>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</si>
  <si>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</si>
  <si>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</si>
  <si>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</si>
  <si>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</si>
  <si>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</si>
  <si>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</si>
  <si>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</si>
  <si>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</si>
  <si>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</si>
  <si>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</si>
  <si>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</si>
  <si>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</si>
  <si>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</si>
  <si>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</si>
  <si>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</si>
  <si>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</si>
  <si>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</si>
  <si>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</si>
  <si>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</si>
  <si>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</si>
  <si>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</si>
  <si>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</si>
  <si>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</si>
  <si>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</si>
  <si>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</si>
  <si>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</si>
  <si>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</si>
  <si>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</si>
  <si>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</si>
  <si>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</si>
  <si>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</si>
  <si>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</si>
  <si>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</si>
  <si>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</si>
  <si>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</si>
  <si>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</si>
  <si>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</si>
  <si>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</si>
  <si>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</si>
  <si>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</si>
  <si>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</si>
  <si>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</si>
  <si>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</si>
  <si>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</si>
  <si>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</si>
  <si>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</si>
  <si>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</si>
  <si>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</si>
  <si>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</si>
  <si>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</si>
  <si>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</si>
  <si>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</si>
  <si>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</si>
  <si>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</si>
  <si>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</si>
  <si>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</si>
  <si>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</si>
  <si>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</si>
  <si>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</si>
  <si>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</si>
  <si>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</si>
  <si>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</si>
  <si>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</si>
  <si>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</si>
  <si>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</si>
  <si>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</si>
  <si>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</si>
  <si>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</si>
  <si>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</si>
  <si>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</si>
  <si>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</si>
  <si>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</si>
  <si>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</si>
  <si>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</si>
  <si>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</si>
  <si>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</si>
  <si>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</si>
  <si>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</si>
  <si>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</si>
  <si>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</si>
  <si>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</si>
  <si>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</si>
  <si>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</si>
  <si>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</si>
  <si>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</si>
  <si>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</si>
  <si>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</si>
  <si>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</si>
  <si>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</si>
  <si>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</si>
  <si>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</si>
  <si>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</si>
  <si>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</si>
  <si>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</si>
  <si>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</si>
  <si>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</si>
  <si>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</si>
  <si>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</si>
  <si>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</si>
  <si>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</si>
  <si>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</si>
  <si>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</si>
  <si>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</si>
  <si>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</si>
  <si>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</si>
  <si>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</si>
  <si>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</si>
  <si>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</si>
  <si>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</si>
  <si>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</si>
  <si>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</si>
  <si>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</si>
  <si>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</si>
  <si>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</si>
  <si>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</si>
  <si>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</si>
  <si>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</si>
  <si>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</si>
  <si>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</si>
  <si>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</si>
  <si>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</si>
  <si>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</si>
  <si>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</si>
  <si>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</si>
  <si>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</si>
  <si>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</si>
  <si>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</si>
  <si>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</si>
  <si>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</si>
  <si>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</si>
  <si>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</si>
  <si>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</si>
  <si>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</si>
  <si>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</si>
  <si>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</si>
  <si>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</si>
  <si>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</si>
  <si>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</si>
  <si>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</si>
  <si>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</si>
  <si>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</si>
  <si>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</si>
  <si>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</si>
  <si>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</si>
  <si>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</si>
  <si>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</si>
  <si>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</si>
  <si>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</si>
  <si>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</si>
  <si>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</si>
  <si>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</si>
  <si>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</si>
  <si>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</si>
  <si>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</si>
  <si>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</si>
  <si>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</si>
  <si>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</si>
  <si>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</si>
  <si>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</si>
  <si>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</si>
  <si>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</si>
  <si>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</si>
  <si>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</si>
  <si>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</si>
  <si>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</si>
  <si>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</si>
  <si>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</si>
  <si>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</si>
  <si>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</si>
  <si>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</si>
  <si>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</si>
  <si>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</si>
  <si>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</si>
  <si>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</si>
  <si>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</si>
  <si>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</si>
  <si>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</si>
  <si>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</si>
  <si>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</si>
  <si>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</si>
  <si>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</si>
  <si>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</si>
  <si>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</si>
  <si>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</si>
  <si>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</si>
  <si>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</si>
  <si>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</si>
  <si>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</si>
  <si>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</si>
  <si>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</si>
  <si>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</si>
  <si>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</si>
  <si>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</si>
  <si>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</si>
  <si>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</si>
  <si>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</si>
  <si>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</si>
  <si>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</si>
  <si>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</si>
  <si>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</si>
  <si>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</si>
  <si>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</si>
  <si>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</si>
  <si>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</si>
  <si>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</si>
  <si>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</si>
  <si>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</si>
  <si>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</si>
  <si>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</si>
  <si>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</si>
  <si>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</si>
  <si>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</si>
  <si>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</si>
  <si>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</si>
  <si>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</si>
  <si>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</si>
  <si>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</si>
  <si>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</si>
  <si>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</si>
  <si>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</si>
  <si>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</si>
  <si>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</si>
  <si>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</si>
  <si>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</si>
  <si>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</si>
  <si>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</si>
  <si>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</si>
  <si>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</si>
  <si>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</si>
  <si>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</si>
  <si>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</si>
  <si>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</si>
  <si>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</si>
  <si>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</si>
  <si>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</si>
  <si>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</si>
  <si>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</si>
  <si>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</si>
  <si>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</si>
  <si>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</si>
  <si>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</si>
  <si>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</si>
  <si>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</si>
  <si>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</si>
  <si>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</si>
  <si>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</si>
  <si>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</si>
  <si>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</si>
  <si>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</si>
  <si>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</si>
  <si>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</si>
  <si>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</si>
  <si>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</si>
  <si>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</si>
  <si>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</si>
  <si>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</si>
  <si>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</si>
  <si>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</si>
  <si>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</si>
  <si>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</si>
  <si>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</si>
  <si>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</si>
  <si>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</si>
  <si>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</si>
  <si>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</si>
  <si>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</si>
  <si>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</si>
  <si>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</si>
  <si>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</si>
  <si>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</si>
  <si>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</si>
  <si>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</si>
  <si>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</si>
  <si>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</si>
  <si>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</si>
  <si>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</si>
  <si>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</si>
  <si>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</si>
  <si>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</si>
  <si>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</si>
  <si>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</si>
  <si>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</si>
  <si>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</si>
  <si>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</si>
  <si>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</si>
  <si>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</si>
  <si>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</si>
  <si>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</si>
  <si>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</si>
  <si>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</si>
  <si>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</si>
  <si>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</si>
  <si>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</si>
  <si>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</si>
  <si>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</si>
  <si>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</si>
  <si>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</si>
  <si>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</si>
  <si>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</si>
  <si>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</si>
  <si>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</si>
  <si>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</si>
  <si>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</si>
  <si>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</si>
  <si>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</si>
  <si>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</si>
  <si>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</si>
  <si>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</si>
  <si>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</si>
  <si>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</si>
  <si>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</si>
  <si>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</si>
  <si>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</si>
  <si>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</si>
  <si>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</si>
  <si>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</si>
  <si>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</si>
  <si>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</si>
  <si>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</si>
  <si>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</si>
  <si>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</si>
  <si>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</si>
  <si>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</si>
  <si>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</si>
  <si>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</si>
  <si>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</si>
  <si>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</si>
  <si>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</si>
  <si>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</si>
  <si>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</si>
  <si>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</si>
  <si>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</si>
  <si>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</si>
  <si>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</si>
  <si>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</si>
  <si>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</si>
  <si>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</si>
  <si>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</si>
  <si>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</si>
  <si>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</si>
  <si>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</si>
  <si>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</si>
  <si>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</si>
  <si>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</si>
  <si>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</si>
  <si>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</si>
  <si>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</si>
  <si>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</si>
  <si>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</si>
  <si>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</si>
  <si>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</si>
  <si>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</si>
  <si>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</si>
  <si>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</si>
  <si>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</si>
  <si>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</si>
  <si>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</si>
  <si>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</si>
  <si>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</si>
  <si>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</si>
  <si>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</si>
  <si>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</si>
  <si>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</si>
  <si>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</si>
  <si>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</si>
  <si>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</si>
  <si>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</si>
  <si>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</si>
  <si>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</si>
  <si>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</si>
  <si>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</si>
  <si>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</si>
  <si>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</si>
  <si>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</si>
  <si>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</si>
  <si>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</si>
  <si>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</si>
  <si>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</si>
  <si>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</si>
  <si>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</si>
  <si>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</si>
  <si>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</si>
  <si>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</si>
  <si>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</si>
  <si>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</si>
  <si>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</si>
  <si>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</si>
  <si>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</si>
  <si>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</si>
  <si>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</si>
  <si>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</si>
  <si>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</si>
  <si>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</si>
  <si>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</si>
  <si>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</si>
  <si>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</si>
  <si>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</si>
  <si>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</si>
  <si>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</si>
  <si>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</si>
  <si>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</si>
  <si>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</si>
  <si>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</si>
  <si>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</si>
  <si>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</si>
  <si>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</si>
  <si>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</si>
  <si>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</si>
  <si>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</si>
  <si>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</si>
  <si>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</si>
  <si>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</si>
  <si>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</si>
  <si>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</si>
  <si>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</si>
  <si>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</si>
  <si>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</si>
  <si>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</si>
  <si>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</si>
  <si>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</si>
  <si>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</si>
  <si>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</si>
  <si>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</si>
  <si>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</si>
  <si>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</si>
  <si>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</si>
  <si>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</si>
  <si>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</si>
  <si>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</si>
  <si>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</si>
  <si>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</si>
  <si>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</si>
  <si>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</si>
  <si>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</si>
  <si>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</si>
  <si>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</si>
  <si>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</si>
  <si>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</si>
  <si>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</si>
  <si>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</si>
  <si>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</si>
  <si>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</si>
  <si>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</si>
  <si>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</si>
  <si>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</si>
  <si>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</si>
  <si>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</si>
  <si>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</si>
  <si>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</si>
  <si>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</si>
  <si>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</si>
  <si>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</si>
  <si>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</si>
  <si>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</si>
  <si>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</si>
  <si>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</si>
  <si>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</si>
  <si>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</si>
  <si>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</si>
  <si>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</si>
  <si>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</si>
  <si>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</si>
  <si>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</si>
  <si>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</si>
  <si>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</si>
  <si>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</si>
  <si>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</si>
  <si>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</si>
  <si>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</si>
  <si>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</si>
  <si>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</si>
  <si>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</si>
  <si>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</si>
  <si>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</si>
  <si>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</si>
  <si>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</si>
  <si>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</si>
  <si>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</si>
  <si>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</si>
  <si>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</si>
  <si>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</si>
  <si>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</si>
  <si>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</si>
  <si>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</si>
  <si>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</si>
  <si>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</si>
  <si>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</si>
  <si>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</si>
  <si>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</si>
  <si>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</si>
  <si>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</si>
  <si>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</si>
  <si>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</si>
  <si>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</si>
  <si>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</si>
  <si>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</si>
  <si>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</si>
  <si>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</si>
  <si>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</si>
  <si>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</si>
  <si>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</si>
  <si>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</si>
  <si>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</si>
  <si>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</si>
  <si>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</si>
  <si>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</si>
  <si>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</si>
  <si>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</si>
  <si>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</si>
  <si>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</si>
  <si>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</si>
  <si>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</si>
  <si>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</si>
  <si>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</si>
  <si>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</si>
  <si>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</si>
  <si>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</si>
  <si>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</si>
  <si>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</si>
  <si>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</si>
  <si>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</si>
  <si>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</si>
  <si>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</si>
  <si>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</si>
  <si>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</si>
  <si>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</si>
  <si>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</si>
  <si>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</si>
  <si>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</si>
  <si>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</si>
  <si>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</si>
  <si>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</si>
  <si>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</si>
  <si>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</si>
  <si>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</si>
  <si>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</si>
  <si>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</si>
  <si>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</si>
  <si>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</si>
  <si>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</si>
  <si>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</si>
  <si>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</si>
  <si>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</si>
  <si>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</si>
  <si>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</si>
  <si>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</si>
  <si>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</si>
  <si>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</si>
  <si>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</si>
  <si>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</si>
  <si>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</si>
  <si>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</si>
  <si>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</si>
  <si>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</si>
  <si>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</si>
  <si>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</si>
  <si>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</si>
  <si>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</si>
  <si>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</si>
  <si>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</si>
  <si>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</si>
  <si>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</si>
  <si>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</si>
  <si>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</si>
  <si>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</si>
  <si>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</si>
  <si>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</si>
  <si>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</si>
  <si>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</si>
  <si>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</si>
  <si>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</si>
  <si>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</si>
  <si>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</si>
  <si>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</si>
  <si>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</si>
  <si>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</si>
  <si>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</si>
  <si>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</si>
  <si>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</si>
  <si>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</si>
  <si>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</si>
  <si>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</si>
  <si>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</si>
  <si>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</si>
  <si>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</si>
  <si>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</si>
  <si>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</si>
  <si>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</si>
  <si>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</si>
  <si>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</si>
  <si>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</si>
  <si>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</si>
  <si>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</si>
  <si>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</si>
  <si>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</si>
  <si>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</si>
  <si>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</si>
  <si>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</si>
  <si>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</si>
  <si>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</si>
  <si>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</si>
  <si>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</si>
  <si>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</si>
  <si>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</si>
  <si>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</si>
  <si>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</si>
  <si>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</si>
  <si>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</si>
  <si>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</si>
  <si>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</si>
  <si>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</si>
  <si>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</si>
  <si>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</si>
  <si>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</si>
  <si>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</si>
  <si>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</si>
  <si>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</si>
  <si>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</si>
  <si>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</si>
  <si>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</si>
  <si>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</si>
  <si>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</si>
  <si>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</si>
  <si>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</si>
  <si>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</si>
  <si>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</si>
  <si>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</si>
  <si>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</si>
  <si>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</si>
  <si>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</si>
  <si>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</si>
  <si>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</si>
  <si>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</si>
  <si>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</si>
  <si>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</si>
  <si>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</si>
  <si>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</si>
  <si>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</si>
  <si>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</si>
  <si>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</si>
  <si>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</si>
  <si>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</si>
  <si>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</si>
  <si>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</si>
  <si>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</si>
  <si>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</si>
  <si>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</si>
  <si>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</si>
  <si>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</si>
  <si>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</si>
  <si>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</si>
  <si>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</si>
  <si>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</si>
  <si>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</si>
  <si>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</si>
  <si>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</si>
  <si>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</si>
  <si>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</si>
  <si>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</si>
  <si>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</si>
  <si>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</si>
  <si>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</si>
  <si>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</si>
  <si>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</si>
  <si>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</si>
  <si>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</si>
  <si>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</si>
  <si>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</si>
  <si>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</si>
  <si>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</si>
  <si>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</si>
  <si>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</si>
  <si>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</si>
  <si>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</si>
  <si>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</si>
  <si>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</si>
  <si>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</si>
  <si>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</si>
  <si>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</si>
  <si>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</si>
  <si>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</si>
  <si>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</si>
  <si>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</si>
  <si>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</si>
  <si>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</si>
  <si>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</si>
  <si>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</si>
  <si>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</si>
  <si>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</si>
  <si>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</si>
  <si>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</si>
  <si>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</si>
  <si>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</si>
  <si>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</si>
  <si>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</si>
  <si>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</si>
  <si>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</si>
  <si>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</si>
  <si>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</si>
  <si>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</si>
  <si>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</si>
  <si>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</si>
  <si>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</si>
  <si>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</si>
  <si>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</si>
  <si>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</si>
  <si>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</si>
  <si>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</si>
  <si>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</si>
  <si>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</si>
  <si>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</si>
  <si>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</si>
  <si>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</si>
  <si>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</si>
  <si>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</si>
  <si>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</si>
  <si>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</si>
  <si>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</si>
  <si>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</si>
  <si>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</si>
  <si>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</si>
  <si>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</si>
  <si>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</si>
  <si>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</si>
  <si>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</si>
  <si>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</si>
  <si>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</si>
  <si>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</si>
  <si>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</si>
  <si>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</si>
  <si>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</si>
  <si>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</si>
  <si>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</si>
  <si>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</si>
  <si>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</si>
  <si>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</si>
  <si>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</si>
  <si>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</si>
  <si>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</si>
  <si>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</si>
  <si>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</si>
  <si>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</si>
  <si>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</si>
  <si>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</si>
  <si>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</si>
  <si>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</si>
  <si>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</si>
  <si>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</si>
  <si>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</si>
  <si>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</si>
  <si>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</si>
  <si>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</si>
  <si>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</si>
  <si>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</si>
  <si>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</si>
  <si>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</si>
  <si>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</si>
  <si>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</si>
  <si>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</si>
  <si>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</si>
  <si>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</si>
  <si>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</si>
  <si>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</si>
  <si>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</si>
  <si>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</si>
  <si>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</si>
  <si>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</si>
  <si>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</si>
  <si>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</si>
  <si>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</si>
  <si>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</si>
  <si>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</si>
  <si>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</si>
  <si>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</si>
  <si>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</si>
  <si>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</si>
  <si>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</si>
  <si>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</si>
  <si>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</si>
  <si>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</si>
  <si>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</si>
  <si>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</si>
  <si>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</si>
  <si>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</si>
  <si>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</si>
  <si>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</si>
  <si>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</si>
  <si>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</si>
  <si>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</si>
  <si>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</si>
  <si>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</si>
  <si>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</si>
  <si>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</si>
  <si>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</si>
  <si>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</si>
  <si>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</si>
  <si>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</si>
  <si>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</si>
  <si>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</si>
  <si>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</si>
  <si>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</si>
  <si>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</si>
  <si>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</si>
  <si>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</si>
  <si>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</si>
  <si>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</si>
  <si>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</si>
  <si>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</si>
  <si>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</si>
  <si>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</si>
  <si>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</si>
  <si>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</si>
  <si>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</si>
  <si>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</si>
  <si>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</si>
  <si>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</si>
  <si>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</si>
  <si>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</si>
  <si>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</si>
  <si>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</si>
  <si>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</si>
  <si>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</si>
  <si>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</si>
  <si>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</si>
  <si>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</si>
  <si>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</si>
  <si>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</si>
  <si>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</si>
  <si>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</si>
  <si>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</si>
  <si>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</si>
  <si>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</si>
  <si>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</si>
  <si>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</si>
  <si>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</si>
  <si>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</si>
  <si>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</si>
  <si>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</si>
  <si>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</si>
  <si>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</si>
  <si>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</si>
  <si>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</si>
  <si>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</si>
  <si>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</si>
  <si>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</si>
  <si>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</si>
  <si>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</si>
  <si>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</si>
  <si>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</si>
  <si>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</si>
  <si>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</si>
  <si>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</si>
  <si>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</si>
  <si>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</si>
  <si>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</si>
  <si>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</si>
  <si>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</si>
  <si>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</si>
  <si>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</si>
  <si>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</si>
  <si>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</si>
  <si>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</si>
  <si>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</si>
  <si>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</si>
  <si>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</si>
  <si>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</si>
  <si>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</si>
  <si>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</si>
  <si>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</si>
  <si>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</si>
  <si>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</si>
  <si>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</si>
  <si>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</si>
  <si>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</si>
  <si>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</si>
  <si>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</si>
  <si>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</si>
  <si>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</si>
  <si>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</si>
  <si>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</si>
  <si>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</si>
  <si>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</si>
  <si>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</si>
  <si>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</si>
  <si>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</si>
  <si>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</si>
  <si>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</si>
  <si>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</si>
  <si>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</si>
  <si>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</si>
  <si>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</si>
  <si>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</si>
  <si>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</si>
  <si>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</si>
  <si>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</si>
  <si>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</si>
  <si>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</si>
  <si>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</si>
  <si>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</si>
  <si>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</si>
  <si>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</si>
  <si>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</si>
  <si>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</si>
  <si>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</si>
  <si>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</si>
  <si>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</si>
  <si>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</si>
  <si>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</si>
  <si>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</si>
  <si>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</si>
  <si>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</si>
  <si>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</si>
  <si>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</si>
  <si>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</si>
  <si>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</si>
  <si>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</si>
  <si>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</si>
  <si>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</si>
  <si>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</si>
  <si>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</si>
  <si>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</si>
  <si>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</si>
  <si>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</si>
  <si>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</si>
  <si>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</si>
  <si>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</si>
  <si>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</si>
  <si>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</si>
  <si>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</si>
  <si>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</si>
  <si>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</si>
  <si>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</si>
  <si>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</si>
  <si>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</si>
  <si>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</si>
  <si>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</si>
  <si>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</si>
  <si>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</si>
  <si>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</si>
  <si>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</si>
  <si>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</si>
  <si>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</si>
  <si>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</si>
  <si>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</si>
  <si>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</si>
  <si>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</si>
  <si>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</si>
  <si>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</si>
  <si>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</si>
  <si>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</si>
  <si>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</si>
  <si>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</si>
  <si>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</si>
  <si>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</si>
  <si>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</si>
  <si>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</si>
  <si>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</si>
  <si>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</si>
  <si>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</si>
  <si>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</si>
  <si>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</si>
  <si>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</si>
  <si>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</si>
  <si>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</si>
  <si>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</si>
  <si>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</si>
  <si>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</si>
  <si>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</si>
  <si>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</si>
  <si>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</si>
  <si>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</si>
  <si>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</si>
  <si>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</si>
  <si>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</si>
  <si>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</si>
  <si>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</si>
  <si>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</si>
  <si>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</si>
  <si>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</si>
  <si>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</si>
  <si>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</si>
  <si>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</si>
  <si>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</si>
  <si>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</si>
  <si>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</si>
  <si>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</si>
  <si>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</si>
  <si>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</si>
  <si>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</si>
  <si>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</si>
  <si>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</si>
  <si>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</si>
  <si>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</si>
  <si>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</si>
  <si>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</si>
  <si>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</si>
  <si>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</si>
  <si>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</si>
  <si>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</si>
  <si>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</si>
  <si>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</si>
  <si>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</si>
  <si>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</si>
  <si>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</si>
  <si>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</si>
  <si>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</si>
  <si>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</si>
  <si>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</si>
  <si>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</si>
  <si>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</si>
  <si>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</si>
  <si>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</si>
  <si>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</si>
  <si>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</si>
  <si>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</si>
  <si>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</si>
  <si>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</si>
  <si>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</si>
  <si>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</si>
  <si>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</si>
  <si>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</si>
  <si>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</si>
  <si>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</si>
  <si>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</si>
  <si>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</si>
  <si>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</si>
  <si>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</si>
  <si>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</si>
  <si>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</si>
  <si>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</si>
  <si>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</si>
  <si>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</si>
  <si>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</si>
  <si>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</si>
  <si>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</si>
  <si>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</si>
  <si>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</si>
  <si>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</si>
  <si>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</si>
  <si>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</si>
  <si>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</si>
  <si>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</si>
  <si>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</si>
  <si>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</si>
  <si>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</si>
  <si>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</si>
  <si>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</si>
  <si>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</si>
  <si>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</si>
  <si>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</si>
  <si>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</si>
  <si>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</si>
  <si>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</si>
  <si>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</si>
  <si>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</si>
  <si>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</si>
  <si>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</si>
  <si>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</si>
  <si>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</si>
  <si>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</si>
  <si>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</si>
  <si>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</si>
  <si>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</si>
  <si>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</si>
  <si>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</si>
  <si>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</si>
  <si>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</si>
  <si>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</si>
  <si>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</si>
  <si>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</si>
  <si>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</si>
  <si>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</si>
  <si>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</si>
  <si>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</si>
  <si>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</si>
  <si>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</si>
  <si>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</si>
  <si>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</si>
  <si>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</si>
  <si>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</si>
  <si>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</si>
  <si>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</si>
  <si>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</si>
  <si>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</si>
  <si>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</si>
  <si>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</si>
  <si>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</si>
  <si>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</si>
  <si>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</si>
  <si>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</si>
  <si>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</si>
  <si>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</si>
  <si>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</si>
  <si>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</si>
  <si>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</si>
  <si>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</si>
  <si>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</si>
  <si>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</si>
  <si>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</si>
  <si>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</si>
  <si>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</si>
  <si>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</si>
  <si>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</si>
  <si>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</si>
  <si>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</si>
  <si>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</si>
  <si>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</si>
  <si>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</si>
  <si>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</si>
  <si>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</si>
  <si>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</si>
  <si>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</si>
  <si>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</si>
  <si>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</si>
  <si>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</si>
  <si>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</si>
  <si>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</si>
  <si>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</si>
  <si>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</si>
  <si>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</si>
  <si>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</si>
  <si>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</si>
  <si>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</si>
  <si>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</si>
  <si>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</si>
  <si>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</si>
  <si>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</si>
  <si>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</si>
  <si>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</si>
  <si>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</si>
  <si>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</si>
  <si>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</si>
  <si>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</si>
  <si>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</si>
  <si>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</si>
  <si>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</si>
  <si>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</si>
  <si>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</si>
  <si>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</si>
  <si>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</si>
  <si>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</si>
  <si>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</si>
  <si>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</si>
  <si>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</si>
  <si>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</si>
  <si>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</si>
  <si>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</si>
  <si>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</si>
  <si>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</si>
  <si>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</si>
  <si>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</si>
  <si>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</si>
  <si>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</si>
  <si>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</si>
  <si>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</si>
  <si>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</si>
  <si>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</si>
  <si>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</si>
  <si>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</si>
  <si>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</si>
  <si>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</si>
  <si>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</si>
  <si>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</si>
  <si>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</si>
  <si>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</si>
  <si>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</si>
  <si>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</si>
  <si>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</si>
  <si>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</si>
  <si>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</si>
  <si>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</si>
  <si>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</si>
  <si>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</si>
  <si>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</si>
  <si>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</si>
  <si>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</si>
  <si>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</si>
  <si>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</si>
  <si>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</si>
  <si>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</si>
  <si>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</si>
  <si>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</si>
  <si>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</si>
  <si>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</si>
  <si>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</si>
  <si>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</si>
  <si>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</si>
  <si>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</si>
  <si>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</si>
  <si>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</si>
  <si>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</si>
  <si>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</si>
  <si>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</si>
  <si>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</si>
  <si>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</si>
  <si>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</si>
  <si>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</si>
  <si>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</si>
  <si>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</si>
  <si>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</si>
  <si>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</si>
  <si>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</si>
  <si>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</si>
  <si>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</si>
  <si>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</si>
  <si>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</si>
  <si>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</si>
  <si>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</si>
  <si>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</si>
  <si>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</si>
  <si>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</si>
  <si>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</si>
  <si>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</si>
  <si>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</si>
  <si>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</si>
  <si>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</si>
  <si>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</si>
  <si>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</si>
  <si>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</si>
  <si>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</si>
  <si>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</si>
  <si>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</si>
  <si>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</si>
  <si>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</si>
  <si>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</si>
  <si>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</si>
  <si>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</si>
  <si>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</si>
  <si>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</si>
  <si>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</si>
  <si>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</si>
  <si>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</si>
  <si>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</si>
  <si>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</si>
  <si>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</si>
  <si>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</si>
  <si>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</si>
  <si>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</si>
  <si>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</si>
  <si>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</si>
  <si>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</si>
  <si>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</si>
  <si>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</si>
  <si>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</si>
  <si>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</si>
  <si>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</si>
  <si>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</si>
  <si>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</si>
  <si>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</si>
  <si>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</si>
  <si>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</si>
  <si>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</si>
  <si>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</si>
  <si>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</si>
  <si>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</si>
  <si>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</si>
  <si>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</si>
  <si>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</si>
  <si>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</si>
  <si>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</si>
  <si>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</si>
  <si>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</si>
  <si>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</si>
  <si>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</si>
  <si>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</si>
  <si>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</si>
  <si>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</si>
  <si>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</si>
  <si>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</si>
  <si>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</si>
  <si>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</si>
  <si>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</si>
  <si>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</si>
  <si>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</si>
  <si>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</si>
  <si>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</si>
  <si>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</si>
  <si>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</si>
  <si>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</si>
  <si>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</si>
  <si>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</si>
  <si>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</si>
  <si>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</si>
  <si>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</si>
  <si>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</si>
  <si>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</si>
  <si>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</si>
  <si>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</si>
  <si>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</si>
  <si>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</si>
  <si>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</si>
  <si>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</si>
  <si>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</si>
  <si>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</si>
  <si>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</si>
  <si>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</si>
  <si>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</si>
  <si>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</si>
  <si>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</si>
  <si>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</si>
  <si>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</si>
  <si>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</si>
  <si>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</si>
  <si>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</si>
  <si>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</si>
  <si>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</si>
  <si>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</si>
  <si>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</si>
  <si>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</si>
  <si>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</si>
  <si>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</si>
  <si>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</si>
  <si>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</si>
  <si>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</si>
  <si>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</si>
  <si>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</si>
  <si>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</si>
  <si>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</si>
  <si>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</si>
  <si>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</si>
  <si>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</si>
  <si>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</si>
  <si>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</si>
  <si>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</si>
  <si>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</si>
  <si>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</si>
  <si>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</si>
  <si>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</si>
  <si>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</si>
  <si>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</si>
  <si>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</si>
  <si>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</si>
  <si>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</si>
  <si>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</si>
  <si>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</si>
  <si>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</si>
  <si>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</si>
  <si>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</si>
  <si>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</si>
  <si>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</si>
  <si>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</si>
  <si>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</si>
  <si>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</si>
  <si>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</si>
  <si>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</si>
  <si>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</si>
  <si>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</si>
  <si>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</si>
  <si>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</si>
  <si>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</si>
  <si>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</si>
  <si>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</si>
  <si>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</si>
  <si>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</si>
  <si>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</si>
  <si>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</si>
  <si>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</si>
  <si>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</si>
  <si>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</si>
  <si>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</si>
  <si>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</si>
  <si>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</si>
  <si>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</si>
  <si>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</si>
  <si>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</si>
  <si>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</si>
  <si>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</si>
  <si>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</si>
  <si>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</si>
  <si>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</si>
  <si>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</si>
  <si>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</si>
  <si>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</si>
  <si>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</si>
  <si>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</si>
  <si>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</si>
  <si>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</si>
  <si>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</si>
  <si>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</si>
  <si>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</si>
  <si>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</si>
  <si>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</si>
  <si>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</si>
  <si>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</si>
  <si>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</si>
  <si>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</si>
  <si>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</si>
  <si>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</si>
  <si>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</si>
  <si>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</si>
  <si>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</si>
  <si>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</si>
  <si>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</si>
  <si>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</si>
  <si>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</si>
  <si>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</si>
  <si>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</si>
  <si>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</si>
  <si>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</si>
  <si>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</si>
  <si>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</si>
  <si>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</si>
  <si>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</si>
  <si>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</si>
  <si>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</si>
  <si>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</si>
  <si>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</si>
  <si>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</si>
  <si>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</si>
  <si>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</si>
  <si>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</si>
  <si>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</si>
  <si>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</si>
  <si>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</si>
  <si>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</si>
  <si>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</si>
  <si>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</si>
  <si>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</si>
  <si>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</si>
  <si>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</si>
  <si>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</si>
  <si>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</si>
  <si>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</si>
  <si>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</si>
  <si>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</si>
  <si>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</si>
  <si>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</si>
  <si>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</si>
  <si>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</si>
  <si>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</si>
  <si>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</si>
  <si>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</si>
  <si>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</si>
  <si>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</si>
  <si>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</si>
  <si>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</si>
  <si>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</si>
  <si>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</si>
  <si>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</si>
  <si>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</si>
  <si>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</si>
  <si>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</si>
  <si>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</si>
  <si>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</si>
  <si>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</si>
  <si>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</si>
  <si>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</si>
  <si>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</si>
  <si>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</si>
  <si>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</si>
  <si>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</si>
  <si>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</si>
  <si>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</si>
  <si>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</si>
  <si>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</si>
  <si>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</si>
  <si>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</si>
  <si>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</si>
  <si>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</si>
  <si>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</si>
  <si>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</si>
  <si>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</si>
  <si>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</si>
  <si>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</si>
  <si>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</si>
  <si>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</si>
  <si>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</si>
  <si>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</si>
  <si>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</si>
  <si>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</si>
  <si>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</si>
  <si>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</si>
  <si>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</si>
  <si>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</si>
  <si>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</si>
  <si>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</si>
  <si>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</si>
  <si>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</si>
  <si>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</si>
  <si>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</si>
  <si>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</si>
  <si>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</si>
  <si>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</si>
  <si>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</si>
  <si>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</si>
  <si>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</si>
  <si>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</si>
  <si>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</si>
  <si>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</si>
  <si>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</si>
  <si>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</si>
  <si>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</si>
  <si>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</si>
  <si>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</si>
  <si>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</si>
  <si>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</si>
  <si>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</si>
  <si>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</si>
  <si>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</si>
  <si>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</si>
  <si>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</si>
  <si>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</si>
  <si>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</si>
  <si>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</si>
  <si>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</si>
  <si>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</si>
  <si>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</si>
  <si>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</si>
  <si>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</si>
  <si>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</si>
  <si>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</si>
  <si>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</si>
  <si>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</si>
  <si>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</si>
  <si>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</si>
  <si>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</si>
  <si>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</si>
  <si>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</si>
  <si>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</si>
  <si>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</si>
  <si>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</si>
  <si>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</si>
  <si>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</si>
  <si>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</si>
  <si>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</si>
  <si>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</si>
  <si>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</si>
  <si>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</si>
  <si>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</si>
  <si>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</si>
  <si>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</si>
  <si>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</si>
  <si>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</si>
  <si>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</si>
  <si>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</si>
  <si>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</si>
  <si>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</si>
  <si>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</si>
  <si>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</si>
  <si>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</si>
  <si>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</si>
  <si>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</si>
  <si>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</si>
  <si>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</si>
  <si>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</si>
  <si>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</si>
  <si>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</si>
  <si>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</si>
  <si>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</si>
  <si>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</si>
  <si>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</si>
  <si>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</si>
  <si>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</si>
  <si>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</si>
  <si>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</si>
  <si>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</si>
  <si>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</si>
  <si>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</si>
  <si>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</si>
  <si>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</si>
  <si>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</si>
  <si>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</si>
  <si>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</si>
  <si>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</si>
  <si>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</si>
  <si>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</si>
  <si>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</si>
  <si>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</si>
  <si>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</si>
  <si>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</si>
  <si>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</si>
  <si>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</si>
  <si>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</si>
  <si>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</si>
  <si>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</si>
  <si>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</si>
  <si>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</si>
  <si>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</si>
  <si>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</si>
  <si>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</si>
  <si>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</si>
  <si>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</si>
  <si>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</si>
  <si>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</si>
  <si>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</si>
  <si>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</si>
  <si>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</si>
  <si>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</si>
  <si>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</si>
  <si>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</si>
  <si>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</si>
  <si>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</si>
  <si>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</si>
  <si>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</si>
  <si>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</si>
  <si>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</si>
  <si>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</si>
  <si>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</si>
  <si>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</si>
  <si>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</si>
  <si>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</si>
  <si>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</si>
  <si>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</si>
  <si>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</si>
  <si>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</si>
  <si>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</si>
  <si>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</si>
  <si>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</si>
  <si>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</si>
  <si>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</si>
  <si>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</si>
  <si>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</si>
  <si>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</si>
  <si>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</si>
  <si>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</si>
  <si>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</si>
  <si>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</si>
  <si>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</si>
  <si>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</si>
  <si>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</si>
  <si>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</si>
  <si>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</si>
  <si>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</si>
  <si>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</si>
  <si>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</si>
  <si>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</si>
  <si>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</si>
  <si>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</si>
  <si>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</si>
  <si>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</si>
  <si>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</si>
  <si>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</si>
  <si>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</si>
  <si>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</si>
  <si>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</si>
  <si>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</si>
  <si>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</si>
  <si>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</si>
  <si>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</si>
  <si>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</si>
  <si>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</si>
  <si>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</si>
  <si>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</si>
  <si>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</si>
  <si>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</si>
  <si>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</si>
  <si>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</si>
  <si>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</si>
  <si>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</si>
  <si>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</si>
  <si>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</si>
  <si>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</si>
  <si>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</si>
  <si>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</si>
  <si>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</si>
  <si>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</si>
  <si>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</si>
  <si>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</si>
  <si>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</si>
  <si>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</si>
  <si>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</si>
  <si>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</si>
  <si>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</si>
  <si>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</si>
  <si>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</si>
  <si>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</si>
  <si>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</si>
  <si>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</si>
  <si>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</si>
  <si>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</si>
  <si>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</si>
  <si>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</si>
  <si>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</si>
  <si>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</si>
  <si>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</si>
  <si>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</si>
  <si>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</si>
  <si>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</si>
  <si>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</si>
  <si>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</si>
  <si>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</si>
  <si>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</si>
  <si>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</si>
  <si>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</si>
  <si>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</si>
  <si>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</si>
  <si>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</si>
  <si>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</si>
  <si>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</si>
  <si>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</si>
  <si>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</si>
  <si>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</si>
  <si>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</si>
  <si>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</si>
  <si>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</si>
  <si>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</si>
  <si>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</si>
  <si>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</si>
  <si>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</si>
  <si>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</si>
  <si>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</si>
  <si>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</si>
  <si>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</si>
  <si>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</si>
  <si>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</si>
  <si>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</si>
  <si>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</si>
  <si>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</si>
  <si>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</si>
  <si>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</si>
  <si>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</si>
  <si>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</si>
  <si>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</si>
  <si>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</si>
  <si>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</si>
  <si>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</si>
  <si>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</si>
  <si>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</si>
  <si>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</si>
  <si>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</si>
  <si>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</si>
  <si>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</si>
  <si>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</si>
  <si>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</si>
  <si>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</si>
  <si>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</si>
  <si>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</si>
  <si>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</si>
  <si>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</si>
  <si>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</si>
  <si>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</si>
  <si>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</si>
  <si>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</si>
  <si>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</si>
  <si>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</si>
  <si>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</si>
  <si>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</si>
  <si>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</si>
  <si>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</si>
  <si>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</si>
  <si>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</si>
  <si>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</si>
  <si>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</si>
  <si>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</si>
  <si>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</si>
  <si>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</si>
  <si>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</si>
  <si>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</si>
  <si>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</si>
  <si>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</si>
  <si>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</si>
  <si>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</si>
  <si>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</si>
  <si>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</si>
  <si>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</si>
  <si>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</si>
  <si>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</si>
  <si>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</si>
  <si>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</si>
  <si>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</si>
  <si>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</si>
  <si>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</si>
  <si>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</si>
  <si>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</si>
  <si>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</si>
  <si>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</si>
  <si>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</si>
  <si>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</si>
  <si>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</si>
  <si>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</si>
  <si>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</si>
  <si>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</si>
  <si>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</si>
  <si>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</si>
  <si>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</si>
  <si>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</si>
  <si>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</si>
  <si>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</si>
  <si>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</si>
  <si>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</si>
  <si>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</si>
  <si>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</si>
  <si>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</si>
  <si>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</si>
  <si>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</si>
  <si>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</si>
  <si>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</si>
  <si>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</si>
  <si>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</si>
  <si>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</si>
  <si>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</si>
  <si>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</si>
  <si>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</si>
  <si>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</si>
  <si>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</si>
  <si>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</si>
  <si>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</si>
  <si>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</si>
  <si>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</si>
  <si>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</si>
  <si>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</si>
  <si>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</si>
  <si>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</si>
  <si>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</si>
  <si>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</si>
  <si>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</si>
  <si>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</si>
  <si>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</si>
  <si>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</si>
  <si>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</si>
  <si>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</si>
  <si>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</si>
  <si>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</si>
  <si>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</si>
  <si>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</si>
  <si>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</si>
  <si>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</si>
  <si>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</si>
  <si>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</si>
  <si>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</si>
  <si>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</si>
  <si>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</si>
  <si>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</si>
  <si>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</si>
  <si>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</si>
  <si>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</si>
  <si>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</si>
  <si>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</si>
  <si>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</si>
  <si>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</si>
  <si>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</si>
  <si>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</si>
  <si>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</si>
  <si>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</si>
  <si>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</si>
  <si>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</si>
  <si>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</si>
  <si>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</si>
  <si>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</si>
  <si>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</si>
  <si>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</si>
  <si>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</si>
  <si>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</si>
  <si>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</si>
  <si>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</si>
  <si>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</si>
  <si>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</si>
  <si>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</si>
  <si>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</si>
  <si>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</si>
  <si>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</si>
  <si>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</si>
  <si>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</si>
  <si>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</si>
  <si>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</si>
  <si>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</si>
  <si>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</si>
  <si>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</si>
  <si>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</si>
  <si>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</si>
  <si>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</si>
  <si>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</si>
  <si>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</si>
  <si>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</si>
  <si>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</si>
  <si>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</si>
  <si>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</si>
  <si>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</si>
  <si>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</si>
  <si>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</si>
  <si>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</si>
  <si>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</si>
  <si>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</si>
  <si>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</si>
  <si>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</si>
  <si>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</si>
  <si>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</si>
  <si>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</si>
  <si>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</si>
  <si>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</si>
  <si>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</si>
  <si>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</si>
  <si>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</si>
  <si>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</si>
  <si>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</si>
  <si>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</si>
  <si>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</si>
  <si>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</si>
  <si>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</si>
  <si>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</si>
  <si>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</si>
  <si>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</si>
  <si>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</si>
  <si>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</si>
  <si>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</si>
  <si>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</si>
  <si>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</si>
  <si>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</si>
  <si>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</si>
  <si>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</si>
  <si>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</si>
  <si>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</si>
  <si>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</si>
  <si>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</si>
  <si>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</si>
  <si>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</si>
  <si>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</si>
  <si>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</si>
  <si>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</si>
  <si>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</si>
  <si>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</si>
  <si>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</si>
  <si>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</si>
  <si>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</si>
  <si>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</si>
  <si>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</si>
  <si>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</si>
  <si>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</si>
  <si>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</si>
  <si>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</si>
  <si>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</si>
  <si>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</si>
  <si>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</si>
  <si>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</si>
  <si>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</si>
  <si>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</si>
  <si>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</si>
  <si>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</si>
  <si>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</si>
  <si>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</si>
  <si>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</si>
  <si>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</si>
  <si>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</si>
  <si>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</si>
  <si>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</si>
  <si>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</si>
  <si>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</si>
  <si>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</si>
  <si>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</si>
  <si>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</si>
  <si>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</si>
  <si>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</si>
  <si>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</si>
  <si>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</si>
  <si>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</si>
  <si>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</si>
  <si>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</si>
  <si>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</si>
  <si>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</si>
  <si>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</si>
  <si>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</si>
  <si>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</si>
  <si>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</si>
  <si>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</si>
  <si>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</si>
  <si>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</si>
  <si>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</si>
  <si>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</si>
  <si>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</si>
  <si>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</si>
  <si>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</si>
  <si>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</si>
  <si>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</si>
  <si>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</si>
  <si>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</si>
  <si>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</si>
  <si>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</si>
  <si>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</si>
  <si>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</si>
  <si>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</si>
  <si>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</si>
  <si>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</si>
  <si>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</si>
  <si>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</si>
  <si>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</si>
  <si>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</si>
  <si>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</si>
  <si>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</si>
  <si>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</si>
  <si>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</si>
  <si>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</si>
  <si>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</si>
  <si>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</si>
  <si>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</si>
  <si>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</si>
  <si>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</si>
  <si>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</si>
  <si>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</si>
  <si>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</si>
  <si>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</si>
  <si>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</si>
  <si>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</si>
  <si>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</si>
  <si>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</si>
  <si>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</si>
  <si>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</si>
  <si>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</si>
  <si>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</si>
  <si>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</si>
  <si>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</si>
  <si>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</si>
  <si>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</si>
  <si>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</si>
  <si>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</si>
  <si>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</si>
  <si>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</si>
  <si>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</si>
  <si>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</si>
  <si>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</si>
  <si>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</si>
  <si>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</si>
  <si>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</si>
  <si>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</si>
  <si>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</si>
  <si>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</si>
  <si>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</si>
  <si>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</si>
  <si>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</si>
  <si>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</si>
  <si>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</si>
  <si>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</si>
  <si>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</si>
  <si>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</si>
  <si>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</si>
  <si>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</si>
  <si>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</si>
  <si>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</si>
  <si>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</si>
  <si>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</si>
  <si>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</si>
  <si>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</si>
  <si>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</si>
  <si>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</si>
  <si>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</si>
  <si>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</si>
  <si>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</si>
  <si>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</si>
  <si>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</si>
  <si>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</si>
  <si>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</si>
  <si>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</si>
  <si>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</si>
  <si>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</si>
  <si>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</si>
  <si>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</si>
  <si>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</si>
  <si>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</si>
  <si>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</si>
  <si>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</si>
  <si>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</si>
  <si>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</si>
  <si>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</si>
  <si>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</si>
  <si>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</si>
  <si>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</si>
  <si>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</si>
  <si>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</si>
  <si>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</si>
  <si>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</si>
  <si>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</si>
  <si>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</si>
  <si>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</si>
  <si>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</si>
  <si>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</si>
  <si>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</si>
  <si>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</si>
  <si>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</si>
  <si>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</si>
  <si>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</si>
  <si>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</si>
  <si>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</si>
  <si>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</si>
  <si>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</si>
  <si>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</si>
  <si>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</si>
  <si>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</si>
  <si>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</si>
  <si>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</si>
  <si>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</si>
  <si>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</si>
  <si>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</si>
  <si>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</si>
  <si>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</si>
  <si>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</si>
  <si>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</si>
  <si>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</si>
  <si>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</si>
  <si>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</si>
  <si>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</si>
  <si>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</si>
  <si>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</si>
  <si>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</si>
  <si>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</si>
  <si>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</si>
  <si>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</si>
  <si>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</si>
  <si>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</si>
  <si>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</si>
  <si>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</si>
  <si>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</si>
  <si>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</si>
  <si>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</si>
  <si>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</si>
  <si>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</si>
  <si>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</si>
  <si>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</si>
  <si>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</si>
  <si>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</si>
  <si>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</si>
  <si>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</si>
  <si>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</si>
  <si>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</si>
  <si>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</si>
  <si>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</si>
  <si>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</si>
  <si>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</si>
  <si>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</si>
  <si>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</si>
  <si>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</si>
  <si>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</si>
  <si>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</si>
  <si>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</si>
  <si>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</si>
  <si>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</si>
  <si>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</si>
  <si>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</si>
  <si>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</si>
  <si>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</si>
  <si>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</si>
  <si>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</si>
  <si>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</si>
  <si>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</si>
  <si>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</si>
  <si>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</si>
  <si>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</si>
  <si>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</si>
  <si>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</si>
  <si>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</si>
  <si>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</si>
  <si>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</si>
  <si>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</si>
  <si>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</si>
  <si>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</si>
  <si>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</si>
  <si>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</si>
  <si>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</si>
  <si>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</si>
  <si>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</si>
  <si>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</si>
  <si>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</si>
  <si>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</si>
  <si>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</si>
  <si>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</si>
  <si>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</si>
  <si>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</si>
  <si>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</si>
  <si>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</si>
  <si>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</si>
  <si>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</si>
  <si>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</si>
  <si>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</si>
  <si>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</si>
  <si>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</si>
  <si>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</si>
  <si>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</si>
  <si>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</si>
  <si>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</si>
  <si>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</si>
  <si>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</si>
  <si>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</si>
  <si>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</si>
  <si>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</si>
  <si>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</si>
  <si>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</si>
  <si>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</si>
  <si>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</si>
  <si>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</si>
  <si>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</si>
  <si>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</si>
  <si>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</si>
  <si>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</si>
  <si>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</si>
  <si>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</si>
  <si>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</si>
  <si>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</si>
  <si>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</si>
  <si>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</si>
  <si>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</si>
  <si>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</si>
  <si>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</si>
  <si>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</si>
  <si>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</si>
  <si>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</si>
  <si>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</si>
  <si>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</si>
  <si>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</si>
  <si>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</si>
  <si>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</si>
  <si>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</si>
  <si>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</si>
  <si>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</si>
  <si>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</si>
  <si>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</si>
  <si>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</si>
  <si>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</si>
  <si>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</si>
  <si>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</si>
  <si>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</si>
  <si>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</si>
  <si>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</si>
  <si>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</si>
  <si>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</si>
  <si>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</si>
  <si>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</si>
  <si>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</si>
  <si>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</si>
  <si>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</si>
  <si>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</si>
  <si>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</si>
  <si>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</si>
  <si>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</si>
  <si>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</si>
  <si>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</si>
  <si>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</si>
  <si>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</si>
  <si>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</si>
  <si>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</si>
  <si>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</si>
  <si>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</si>
  <si>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</si>
  <si>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</si>
  <si>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</si>
  <si>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</si>
  <si>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</si>
  <si>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</si>
  <si>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</si>
  <si>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</si>
  <si>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</si>
  <si>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</si>
  <si>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</si>
  <si>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</si>
  <si>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</si>
  <si>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</si>
  <si>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</si>
  <si>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</si>
  <si>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</si>
  <si>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</si>
  <si>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</si>
  <si>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</si>
  <si>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</si>
  <si>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</si>
  <si>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</si>
  <si>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</si>
  <si>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</si>
  <si>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</si>
  <si>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</si>
  <si>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</si>
  <si>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</si>
  <si>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</si>
  <si>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</si>
  <si>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</si>
  <si>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</si>
  <si>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</si>
  <si>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</si>
  <si>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</si>
  <si>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</si>
  <si>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</si>
  <si>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</si>
  <si>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</si>
  <si>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</si>
  <si>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</si>
  <si>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</si>
  <si>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</si>
  <si>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</si>
  <si>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</si>
  <si>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</si>
  <si>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</si>
  <si>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</si>
  <si>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</si>
  <si>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</si>
  <si>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</si>
  <si>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</si>
  <si>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</si>
  <si>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</si>
  <si>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</si>
  <si>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</si>
  <si>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</si>
  <si>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</si>
  <si>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</si>
  <si>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</si>
  <si>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</si>
  <si>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</si>
  <si>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</si>
  <si>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</si>
  <si>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</si>
  <si>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</si>
  <si>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</si>
  <si>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</si>
  <si>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</si>
  <si>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</si>
  <si>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</si>
  <si>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</si>
  <si>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</si>
  <si>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</si>
  <si>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</si>
  <si>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</si>
  <si>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</si>
  <si>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</si>
  <si>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</si>
  <si>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</si>
  <si>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</si>
  <si>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</si>
  <si>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</si>
  <si>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</si>
  <si>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</si>
  <si>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</si>
  <si>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</si>
  <si>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</si>
  <si>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</si>
  <si>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</si>
  <si>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</si>
  <si>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</si>
  <si>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</si>
  <si>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</si>
  <si>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</si>
  <si>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</si>
  <si>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</si>
  <si>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</si>
  <si>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</si>
  <si>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</si>
  <si>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</si>
  <si>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</si>
  <si>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</si>
  <si>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</si>
  <si>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</si>
  <si>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</si>
  <si>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</si>
  <si>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</si>
  <si>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</si>
  <si>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</si>
  <si>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</si>
  <si>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</si>
  <si>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</si>
  <si>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</si>
  <si>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</si>
  <si>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</si>
  <si>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</si>
  <si>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</si>
  <si>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</si>
  <si>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</si>
  <si>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</si>
  <si>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</si>
  <si>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</si>
  <si>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</si>
  <si>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</si>
  <si>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</si>
  <si>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</si>
  <si>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</si>
  <si>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</si>
  <si>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</si>
  <si>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</si>
  <si>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</si>
  <si>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</si>
  <si>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</si>
  <si>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</si>
  <si>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</si>
  <si>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</si>
  <si>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</si>
  <si>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</si>
  <si>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</si>
  <si>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</si>
  <si>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</si>
  <si>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</si>
  <si>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</si>
  <si>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</si>
  <si>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</si>
  <si>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</si>
  <si>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</si>
  <si>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</si>
  <si>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</si>
  <si>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</si>
  <si>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</si>
  <si>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</si>
  <si>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</si>
  <si>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</si>
  <si>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</si>
  <si>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</si>
  <si>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</si>
  <si>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</si>
  <si>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</si>
  <si>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</si>
  <si>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</si>
  <si>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</si>
  <si>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</si>
  <si>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</si>
  <si>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</si>
  <si>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</si>
  <si>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</si>
  <si>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</si>
  <si>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</si>
  <si>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</si>
  <si>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</si>
  <si>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</si>
  <si>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</si>
  <si>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</si>
  <si>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</si>
  <si>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</si>
  <si>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</si>
  <si>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</si>
  <si>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</si>
  <si>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</si>
  <si>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</si>
  <si>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</si>
  <si>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</si>
  <si>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</si>
  <si>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</si>
  <si>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</si>
  <si>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</si>
  <si>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</si>
  <si>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</si>
  <si>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</si>
  <si>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</si>
  <si>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</si>
  <si>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</si>
  <si>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</si>
  <si>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</si>
  <si>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</si>
  <si>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</si>
  <si>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</si>
  <si>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</si>
  <si>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</si>
  <si>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</si>
  <si>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</si>
  <si>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</si>
  <si>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</si>
  <si>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</si>
  <si>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</si>
  <si>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</si>
  <si>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</si>
  <si>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</si>
  <si>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</si>
  <si>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</si>
  <si>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</si>
  <si>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</si>
  <si>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</si>
  <si>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</si>
  <si>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</si>
  <si>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</si>
  <si>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</si>
  <si>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</si>
  <si>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</si>
  <si>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</si>
  <si>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</si>
  <si>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</si>
  <si>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</si>
  <si>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</si>
  <si>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</si>
  <si>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</si>
  <si>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</si>
  <si>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</si>
  <si>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</si>
  <si>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</si>
  <si>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</si>
  <si>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</si>
  <si>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</si>
  <si>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</si>
  <si>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</si>
  <si>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</si>
  <si>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</si>
  <si>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</si>
  <si>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</si>
  <si>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</si>
  <si>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</si>
  <si>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</si>
  <si>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</si>
  <si>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</si>
  <si>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</si>
  <si>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</si>
  <si>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</si>
  <si>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</si>
  <si>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</si>
  <si>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</si>
  <si>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</si>
  <si>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</si>
  <si>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</si>
  <si>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</si>
  <si>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</si>
  <si>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</si>
  <si>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</si>
  <si>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</si>
  <si>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</si>
  <si>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</si>
  <si>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</si>
  <si>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</si>
  <si>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</si>
  <si>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</si>
  <si>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</si>
  <si>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</si>
  <si>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</si>
  <si>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</si>
  <si>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</si>
  <si>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</si>
  <si>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</si>
  <si>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</si>
  <si>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</si>
  <si>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</si>
  <si>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</si>
  <si>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</si>
  <si>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</si>
  <si>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</si>
  <si>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</si>
  <si>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</si>
  <si>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</si>
  <si>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</si>
  <si>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</si>
  <si>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</si>
  <si>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</si>
  <si>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</si>
  <si>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</si>
  <si>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</si>
  <si>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</si>
  <si>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</si>
  <si>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</si>
  <si>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</si>
  <si>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</si>
  <si>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</si>
  <si>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</si>
  <si>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</si>
  <si>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</si>
  <si>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</si>
  <si>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</si>
  <si>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</si>
  <si>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</si>
  <si>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</si>
  <si>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</si>
  <si>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</si>
  <si>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</si>
  <si>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</si>
  <si>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</si>
  <si>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</si>
  <si>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</si>
  <si>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</si>
  <si>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</si>
  <si>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</si>
  <si>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</si>
  <si>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</si>
  <si>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</si>
  <si>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</si>
  <si>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</si>
  <si>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</si>
  <si>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</si>
  <si>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</si>
  <si>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</si>
  <si>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</si>
  <si>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</si>
  <si>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</si>
  <si>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</si>
  <si>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</si>
  <si>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</si>
  <si>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</si>
  <si>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</si>
  <si>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</si>
  <si>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</si>
  <si>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</si>
  <si>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</si>
  <si>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</si>
  <si>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</si>
  <si>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</si>
  <si>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</si>
  <si>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</si>
  <si>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</si>
  <si>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</si>
  <si>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</si>
  <si>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</si>
  <si>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</si>
  <si>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</si>
  <si>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</si>
  <si>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</si>
  <si>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</si>
  <si>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</si>
  <si>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</si>
  <si>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</si>
  <si>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</si>
  <si>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</si>
  <si>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</si>
  <si>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</si>
  <si>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</si>
  <si>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</si>
  <si>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</si>
  <si>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</si>
  <si>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</si>
  <si>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</si>
  <si>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</si>
  <si>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</si>
  <si>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</si>
  <si>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</si>
  <si>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</si>
  <si>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</si>
  <si>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</si>
  <si>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</si>
  <si>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</si>
  <si>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</si>
  <si>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</si>
  <si>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</si>
  <si>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</si>
  <si>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</si>
  <si>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</si>
  <si>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</si>
  <si>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</si>
  <si>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</si>
  <si>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</si>
  <si>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</si>
  <si>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</si>
  <si>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</si>
  <si>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</si>
  <si>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</si>
  <si>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</si>
  <si>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</si>
  <si>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</si>
  <si>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</si>
  <si>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</si>
  <si>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</si>
  <si>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</si>
  <si>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</si>
  <si>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</si>
  <si>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</si>
  <si>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</si>
  <si>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</si>
  <si>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</si>
  <si>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</si>
  <si>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</si>
  <si>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</si>
  <si>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</si>
  <si>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</si>
  <si>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</si>
  <si>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</si>
  <si>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</si>
  <si>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</si>
  <si>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</si>
  <si>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</si>
  <si>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</si>
  <si>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</si>
  <si>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</si>
  <si>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</si>
  <si>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</si>
  <si>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</si>
  <si>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</si>
  <si>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</si>
  <si>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</si>
  <si>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</si>
  <si>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</si>
  <si>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</si>
  <si>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</si>
  <si>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</si>
  <si>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</si>
  <si>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</si>
  <si>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</si>
  <si>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</si>
  <si>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</si>
  <si>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</si>
  <si>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</si>
  <si>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</si>
  <si>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</si>
  <si>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</si>
  <si>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</si>
  <si>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</si>
  <si>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</si>
  <si>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</si>
  <si>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</si>
  <si>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</si>
  <si>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</si>
  <si>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</si>
  <si>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</si>
  <si>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</si>
  <si>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</si>
  <si>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</si>
  <si>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</si>
  <si>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</si>
  <si>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</si>
  <si>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</si>
  <si>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</si>
  <si>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</si>
  <si>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</si>
  <si>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</si>
  <si>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</si>
  <si>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</si>
  <si>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</si>
  <si>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</si>
  <si>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</si>
  <si>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</si>
  <si>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</si>
  <si>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</si>
  <si>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</si>
  <si>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</si>
  <si>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</si>
  <si>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</si>
  <si>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</si>
  <si>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</si>
  <si>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</si>
  <si>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</si>
  <si>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</si>
  <si>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</si>
  <si>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</si>
  <si>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</si>
  <si>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</si>
  <si>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</si>
  <si>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</si>
  <si>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</si>
  <si>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</si>
  <si>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</si>
  <si>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</si>
  <si>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</si>
  <si>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</si>
  <si>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</si>
  <si>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</si>
  <si>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</si>
  <si>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</si>
  <si>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</si>
  <si>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</si>
  <si>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</si>
  <si>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</si>
  <si>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</si>
  <si>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</si>
  <si>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</si>
  <si>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</si>
  <si>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</si>
  <si>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</si>
  <si>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</si>
  <si>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</si>
  <si>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</si>
  <si>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</si>
  <si>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</si>
  <si>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</si>
  <si>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</si>
  <si>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</si>
  <si>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</si>
  <si>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</si>
  <si>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</si>
  <si>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</si>
  <si>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</si>
  <si>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</si>
  <si>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</si>
  <si>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</si>
  <si>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</si>
  <si>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</si>
  <si>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</si>
  <si>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</si>
  <si>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</si>
  <si>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</si>
  <si>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</si>
  <si>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</si>
  <si>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</si>
  <si>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</si>
  <si>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</si>
  <si>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</si>
  <si>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</si>
  <si>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</si>
  <si>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</si>
  <si>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</si>
  <si>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</si>
  <si>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</si>
  <si>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</si>
  <si>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</si>
  <si>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</si>
  <si>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</si>
  <si>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</si>
  <si>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</si>
  <si>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</si>
  <si>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</si>
  <si>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</si>
  <si>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</si>
  <si>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</si>
  <si>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</si>
  <si>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</si>
  <si>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</si>
  <si>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</si>
  <si>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</si>
  <si>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</si>
  <si>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</si>
  <si>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</si>
  <si>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</si>
  <si>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</si>
  <si>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</si>
  <si>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</si>
  <si>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</si>
  <si>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</si>
  <si>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</si>
  <si>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</si>
  <si>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</si>
  <si>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</si>
  <si>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</si>
  <si>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</si>
  <si>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</si>
  <si>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</si>
  <si>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</si>
  <si>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</si>
  <si>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</si>
  <si>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</si>
  <si>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</si>
  <si>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</si>
  <si>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</si>
  <si>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</si>
  <si>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</si>
  <si>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</si>
  <si>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</si>
  <si>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</si>
  <si>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</si>
  <si>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</si>
  <si>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</si>
  <si>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</si>
  <si>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</si>
  <si>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</si>
  <si>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</si>
  <si>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</si>
  <si>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</si>
  <si>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</si>
  <si>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</si>
  <si>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</si>
  <si>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</si>
  <si>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</si>
  <si>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</si>
  <si>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</si>
  <si>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</si>
  <si>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</si>
  <si>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</si>
  <si>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</si>
  <si>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</si>
  <si>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</si>
  <si>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</si>
  <si>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</si>
  <si>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</si>
  <si>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</si>
  <si>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</si>
  <si>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</si>
  <si>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</si>
  <si>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</si>
  <si>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</si>
  <si>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</si>
  <si>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</si>
  <si>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</si>
  <si>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</si>
  <si>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</si>
  <si>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</si>
  <si>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</si>
  <si>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</si>
  <si>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</si>
  <si>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</si>
  <si>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</si>
  <si>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</si>
  <si>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</si>
  <si>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</si>
  <si>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</si>
  <si>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</si>
  <si>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</si>
  <si>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</si>
  <si>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</si>
  <si>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</si>
  <si>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</si>
  <si>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</si>
  <si>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</si>
  <si>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</si>
  <si>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</si>
  <si>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</si>
  <si>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</si>
  <si>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</si>
  <si>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</si>
  <si>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</si>
  <si>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</si>
  <si>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</si>
  <si>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</si>
  <si>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</si>
  <si>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</si>
  <si>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</si>
  <si>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</si>
  <si>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</si>
  <si>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</si>
  <si>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</si>
  <si>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</si>
  <si>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</si>
  <si>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</si>
  <si>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</si>
  <si>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</si>
  <si>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</si>
  <si>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</si>
  <si>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</si>
  <si>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</si>
  <si>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</si>
  <si>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</si>
  <si>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</si>
  <si>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</si>
  <si>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</si>
  <si>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</si>
  <si>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</si>
  <si>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</si>
  <si>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</si>
  <si>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</si>
  <si>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</si>
  <si>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</si>
  <si>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</si>
  <si>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</si>
  <si>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</si>
  <si>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</si>
  <si>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</si>
  <si>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</si>
  <si>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</si>
  <si>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</si>
  <si>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</si>
  <si>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</si>
  <si>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</si>
  <si>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</si>
  <si>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</si>
  <si>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</si>
  <si>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</si>
  <si>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</si>
  <si>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</si>
  <si>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</si>
  <si>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</si>
  <si>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</si>
  <si>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</si>
  <si>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</si>
  <si>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</si>
  <si>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</si>
  <si>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</si>
  <si>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</si>
  <si>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</si>
  <si>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</si>
  <si>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</si>
  <si>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</si>
  <si>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</si>
  <si>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</si>
  <si>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</si>
  <si>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</si>
  <si>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</si>
  <si>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</si>
  <si>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</si>
  <si>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</si>
  <si>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</si>
  <si>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</si>
  <si>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</si>
  <si>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</si>
  <si>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</si>
  <si>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</si>
  <si>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</si>
  <si>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</si>
  <si>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</si>
  <si>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</si>
  <si>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</si>
  <si>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</si>
  <si>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</si>
  <si>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</si>
  <si>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</si>
  <si>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</si>
  <si>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</si>
  <si>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</si>
  <si>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</si>
  <si>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</si>
  <si>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</si>
  <si>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</si>
  <si>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</si>
  <si>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</si>
  <si>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</si>
  <si>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</si>
  <si>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</si>
  <si>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</si>
  <si>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</si>
  <si>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</si>
  <si>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</si>
  <si>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</si>
  <si>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</si>
  <si>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</si>
  <si>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</si>
  <si>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</si>
  <si>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</si>
  <si>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</si>
  <si>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</si>
  <si>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</si>
  <si>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</si>
  <si>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</si>
  <si>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</si>
  <si>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</si>
  <si>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</si>
  <si>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</si>
  <si>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</si>
  <si>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</si>
  <si>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</si>
  <si>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</si>
  <si>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</si>
  <si>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</si>
  <si>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</si>
  <si>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</si>
  <si>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</si>
  <si>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</si>
  <si>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</si>
  <si>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</si>
  <si>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</si>
  <si>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</si>
  <si>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</si>
  <si>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</si>
  <si>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</si>
  <si>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</si>
  <si>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</si>
  <si>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</si>
  <si>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</si>
  <si>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</si>
  <si>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</si>
  <si>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</si>
  <si>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</si>
  <si>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</si>
  <si>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</si>
  <si>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</si>
  <si>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</si>
  <si>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</si>
  <si>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</si>
  <si>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</si>
  <si>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</si>
  <si>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</si>
  <si>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</si>
  <si>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</si>
  <si>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</si>
  <si>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</si>
  <si>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</si>
  <si>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</si>
  <si>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</si>
  <si>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</si>
  <si>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</si>
  <si>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</si>
  <si>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</si>
  <si>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</si>
  <si>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</si>
  <si>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</si>
  <si>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</si>
  <si>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</si>
  <si>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</si>
  <si>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</si>
  <si>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</si>
  <si>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</si>
  <si>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</si>
  <si>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</si>
  <si>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</si>
  <si>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</si>
  <si>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</si>
  <si>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</si>
  <si>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</si>
  <si>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</si>
  <si>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</si>
  <si>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</si>
  <si>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</si>
  <si>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</si>
  <si>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</si>
  <si>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</si>
  <si>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</si>
  <si>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</si>
  <si>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</si>
  <si>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</si>
  <si>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</si>
  <si>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</si>
  <si>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</si>
  <si>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</si>
  <si>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</si>
  <si>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</si>
  <si>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</si>
  <si>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</si>
  <si>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</si>
  <si>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</si>
  <si>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</si>
  <si>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</si>
  <si>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</si>
  <si>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</si>
  <si>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</si>
  <si>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</si>
  <si>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</si>
  <si>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</si>
  <si>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</si>
  <si>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</si>
  <si>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</si>
  <si>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</si>
  <si>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</si>
  <si>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</si>
  <si>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</si>
  <si>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</si>
  <si>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</si>
  <si>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</si>
  <si>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</si>
  <si>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</si>
  <si>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</si>
  <si>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</si>
  <si>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</si>
  <si>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</si>
  <si>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</si>
  <si>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</si>
  <si>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</si>
  <si>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</si>
  <si>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</si>
  <si>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</si>
  <si>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</si>
  <si>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</si>
  <si>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</si>
  <si>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</si>
  <si>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</si>
  <si>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</si>
  <si>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</si>
  <si>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</si>
  <si>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</si>
  <si>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</si>
  <si>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</si>
  <si>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</si>
  <si>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</si>
  <si>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</si>
  <si>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</si>
  <si>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</si>
  <si>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</si>
  <si>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</si>
  <si>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</si>
  <si>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</si>
  <si>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</si>
  <si>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</si>
  <si>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</si>
  <si>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</si>
  <si>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</si>
  <si>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</si>
  <si>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</si>
  <si>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</si>
  <si>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</si>
  <si>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</si>
  <si>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</si>
  <si>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</si>
  <si>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</si>
  <si>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</si>
  <si>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</si>
  <si>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</si>
  <si>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</si>
  <si>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</si>
  <si>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</si>
  <si>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</si>
  <si>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</si>
  <si>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</si>
  <si>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</si>
  <si>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</si>
  <si>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</si>
  <si>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</si>
  <si>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</si>
  <si>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</si>
  <si>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</si>
  <si>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</si>
  <si>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</si>
  <si>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</si>
  <si>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</si>
  <si>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</si>
  <si>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</si>
  <si>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</si>
  <si>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</si>
  <si>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</si>
  <si>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</si>
  <si>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</si>
  <si>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</si>
  <si>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</si>
  <si>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</si>
  <si>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</si>
  <si>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</si>
  <si>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</si>
  <si>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</si>
  <si>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</si>
  <si>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</si>
  <si>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</si>
  <si>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</si>
  <si>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</si>
  <si>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</si>
  <si>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</si>
  <si>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</si>
  <si>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</si>
  <si>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</si>
  <si>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</si>
  <si>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</si>
  <si>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</si>
  <si>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</si>
  <si>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</si>
  <si>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</si>
  <si>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</si>
  <si>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</si>
  <si>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</si>
  <si>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</si>
  <si>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</si>
  <si>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</si>
  <si>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</si>
  <si>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</si>
  <si>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</si>
  <si>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</si>
  <si>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</si>
  <si>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</si>
  <si>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</si>
  <si>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</si>
  <si>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</si>
  <si>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</si>
  <si>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</si>
  <si>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</si>
  <si>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</si>
  <si>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</si>
  <si>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</si>
  <si>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</si>
  <si>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</si>
  <si>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</si>
  <si>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</si>
  <si>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</si>
  <si>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</si>
  <si>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</si>
  <si>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</si>
  <si>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</si>
  <si>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</si>
  <si>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</si>
  <si>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</si>
  <si>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</si>
  <si>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</si>
  <si>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</si>
  <si>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</si>
  <si>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</si>
  <si>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</si>
  <si>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</si>
  <si>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</si>
  <si>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</si>
  <si>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</si>
  <si>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</si>
  <si>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</si>
  <si>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</si>
  <si>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</si>
  <si>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</si>
  <si>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</si>
  <si>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</si>
  <si>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</si>
  <si>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</si>
  <si>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</si>
  <si>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</si>
  <si>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</si>
  <si>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</si>
  <si>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</si>
  <si>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</si>
  <si>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</si>
  <si>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</si>
  <si>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</si>
  <si>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</si>
  <si>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</si>
  <si>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</si>
  <si>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</si>
  <si>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</si>
  <si>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</si>
  <si>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</si>
  <si>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</si>
  <si>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</si>
  <si>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</si>
  <si>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</si>
  <si>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</si>
  <si>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</si>
  <si>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</si>
  <si>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</si>
  <si>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</si>
  <si>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</si>
  <si>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</si>
  <si>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</si>
  <si>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</si>
  <si>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</si>
  <si>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</si>
  <si>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</si>
  <si>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</si>
  <si>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</si>
  <si>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</si>
  <si>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</si>
  <si>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</si>
  <si>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</si>
  <si>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</si>
  <si>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</si>
  <si>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</si>
  <si>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</si>
  <si>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</si>
  <si>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</si>
  <si>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</si>
  <si>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</si>
  <si>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</si>
  <si>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</si>
  <si>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</si>
  <si>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</si>
  <si>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</si>
  <si>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</si>
  <si>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</si>
  <si>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</si>
  <si>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</si>
  <si>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</si>
  <si>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</si>
  <si>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</si>
  <si>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</si>
  <si>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</si>
  <si>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</si>
  <si>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</si>
  <si>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</si>
  <si>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</si>
  <si>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</si>
  <si>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</si>
  <si>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</si>
  <si>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</si>
  <si>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</si>
  <si>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</si>
  <si>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</si>
  <si>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</si>
  <si>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</si>
  <si>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</si>
  <si>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</si>
  <si>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</si>
  <si>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</si>
  <si>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</si>
  <si>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</si>
  <si>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</si>
  <si>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</si>
  <si>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</si>
  <si>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</si>
  <si>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</si>
  <si>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</si>
  <si>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</si>
  <si>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</si>
  <si>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</si>
  <si>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</si>
  <si>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</si>
  <si>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</si>
  <si>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</si>
  <si>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</si>
  <si>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</si>
  <si>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</si>
  <si>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</si>
  <si>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</si>
  <si>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</si>
  <si>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</si>
  <si>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</si>
  <si>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</si>
  <si>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</si>
  <si>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</si>
  <si>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</si>
  <si>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</si>
  <si>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</si>
  <si>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</si>
  <si>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</si>
  <si>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</si>
  <si>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</si>
  <si>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</si>
  <si>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</si>
  <si>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</si>
  <si>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</si>
  <si>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</si>
  <si>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</si>
  <si>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</si>
  <si>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</si>
  <si>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</si>
  <si>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</si>
  <si>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</si>
  <si>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</si>
  <si>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</si>
  <si>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</si>
  <si>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</si>
  <si>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</si>
  <si>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</si>
  <si>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</si>
  <si>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</si>
  <si>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</si>
  <si>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</si>
  <si>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</si>
  <si>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</si>
  <si>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</si>
  <si>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</si>
  <si>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</si>
  <si>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</si>
  <si>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</si>
  <si>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</si>
  <si>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</si>
  <si>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</si>
  <si>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</si>
  <si>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</si>
  <si>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</si>
  <si>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</si>
  <si>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</si>
  <si>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</si>
  <si>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</si>
  <si>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</si>
  <si>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</si>
  <si>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</si>
  <si>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</si>
  <si>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</si>
  <si>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</si>
  <si>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</si>
  <si>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</si>
  <si>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</si>
  <si>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</si>
  <si>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</si>
  <si>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</si>
  <si>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</si>
  <si>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</si>
  <si>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</si>
  <si>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</si>
  <si>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</si>
  <si>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</si>
  <si>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</si>
  <si>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</si>
  <si>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</si>
  <si>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</si>
  <si>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</si>
  <si>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</si>
  <si>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</si>
  <si>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</si>
  <si>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</si>
  <si>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</si>
  <si>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</si>
  <si>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</si>
  <si>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</si>
  <si>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</si>
  <si>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</si>
  <si>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</si>
  <si>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</si>
  <si>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</si>
  <si>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</si>
  <si>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</si>
  <si>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</si>
  <si>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</si>
  <si>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</si>
  <si>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</si>
  <si>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</si>
  <si>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</si>
  <si>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</si>
  <si>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</si>
  <si>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</si>
  <si>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</si>
  <si>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</si>
  <si>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</si>
  <si>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</si>
  <si>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</si>
  <si>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</si>
  <si>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</si>
  <si>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</si>
  <si>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</si>
  <si>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</si>
  <si>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</si>
  <si>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</si>
  <si>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</si>
  <si>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</si>
  <si>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</si>
  <si>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</si>
  <si>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</si>
  <si>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</si>
  <si>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</si>
  <si>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</si>
  <si>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</si>
  <si>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</si>
  <si>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</si>
  <si>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</si>
  <si>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</si>
  <si>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</si>
  <si>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</si>
  <si>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</si>
  <si>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</si>
  <si>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</si>
  <si>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</si>
  <si>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</si>
  <si>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</si>
  <si>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</si>
  <si>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</si>
  <si>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</si>
  <si>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</si>
  <si>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</si>
  <si>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</si>
  <si>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</si>
  <si>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</si>
  <si>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</si>
  <si>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</si>
  <si>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</si>
  <si>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</si>
  <si>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</si>
  <si>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</si>
  <si>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</si>
  <si>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</si>
  <si>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</si>
  <si>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</si>
  <si>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</si>
  <si>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</si>
  <si>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</si>
  <si>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</si>
  <si>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</si>
  <si>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</si>
  <si>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</si>
  <si>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</si>
  <si>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</si>
  <si>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</si>
  <si>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</si>
  <si>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</si>
  <si>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</si>
  <si>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</si>
  <si>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</si>
  <si>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</si>
  <si>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</si>
  <si>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</si>
  <si>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</si>
  <si>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</si>
  <si>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</si>
  <si>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</si>
  <si>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</si>
  <si>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</si>
  <si>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</si>
  <si>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</si>
  <si>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</si>
  <si>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</si>
  <si>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</si>
  <si>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</si>
  <si>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</si>
  <si>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</si>
  <si>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</si>
  <si>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</si>
  <si>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</si>
  <si>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</si>
  <si>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</si>
  <si>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</si>
  <si>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</si>
  <si>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</si>
  <si>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</si>
  <si>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</si>
  <si>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</si>
  <si>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</si>
  <si>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</si>
  <si>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</si>
  <si>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</si>
  <si>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</si>
  <si>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</si>
  <si>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</si>
  <si>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</si>
  <si>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</si>
  <si>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</si>
  <si>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</si>
  <si>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</si>
  <si>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</si>
  <si>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</si>
  <si>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</si>
  <si>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</si>
  <si>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</si>
  <si>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</si>
  <si>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</si>
  <si>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</si>
  <si>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</si>
  <si>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</si>
  <si>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</si>
  <si>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</si>
  <si>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</si>
  <si>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</si>
  <si>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</si>
  <si>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</si>
  <si>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</si>
  <si>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</si>
  <si>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</si>
  <si>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</si>
  <si>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</si>
  <si>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</si>
  <si>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</si>
  <si>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</si>
  <si>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</si>
  <si>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</si>
  <si>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</si>
  <si>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</si>
  <si>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</si>
  <si>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</si>
  <si>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</si>
  <si>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</si>
  <si>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</si>
  <si>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</si>
  <si>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</si>
  <si>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</si>
  <si>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</si>
  <si>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</si>
  <si>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</si>
  <si>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</si>
  <si>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</si>
  <si>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</si>
  <si>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</si>
  <si>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</si>
  <si>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</si>
  <si>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</si>
  <si>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</si>
  <si>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</si>
  <si>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</si>
  <si>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</si>
  <si>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</si>
  <si>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</si>
  <si>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</si>
  <si>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</si>
  <si>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</si>
  <si>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</si>
  <si>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</si>
  <si>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</si>
  <si>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</si>
  <si>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</si>
  <si>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</si>
  <si>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</si>
  <si>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</si>
  <si>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</si>
  <si>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</si>
  <si>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</si>
  <si>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</si>
  <si>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</si>
  <si>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</si>
  <si>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</si>
  <si>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</si>
  <si>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</si>
  <si>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</si>
  <si>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</si>
  <si>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</si>
  <si>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</si>
  <si>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</si>
  <si>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</si>
  <si>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</si>
  <si>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</si>
  <si>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</si>
  <si>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</si>
  <si>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</si>
  <si>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</si>
  <si>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</si>
  <si>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</si>
  <si>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</si>
  <si>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</si>
  <si>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</si>
  <si>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</si>
  <si>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</si>
  <si>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</si>
  <si>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</si>
  <si>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</si>
  <si>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</si>
  <si>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</si>
  <si>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</si>
  <si>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</si>
  <si>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</si>
  <si>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</si>
  <si>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</si>
  <si>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</si>
  <si>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</si>
  <si>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</si>
  <si>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</si>
  <si>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</si>
  <si>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</si>
  <si>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</si>
  <si>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</si>
  <si>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</si>
  <si>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</si>
  <si>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</si>
  <si>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</si>
  <si>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</si>
  <si>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</si>
  <si>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</si>
  <si>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</si>
  <si>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</si>
  <si>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</si>
  <si>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</si>
  <si>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</si>
  <si>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</si>
  <si>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</si>
  <si>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</si>
  <si>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</si>
  <si>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</si>
  <si>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</si>
  <si>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</si>
  <si>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</si>
  <si>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</si>
  <si>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</si>
  <si>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</si>
  <si>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</si>
  <si>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</si>
  <si>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</si>
  <si>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</si>
  <si>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</si>
  <si>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</si>
  <si>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</si>
  <si>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</si>
  <si>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</si>
  <si>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</si>
  <si>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</si>
  <si>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</si>
  <si>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</si>
  <si>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</si>
  <si>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</si>
  <si>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</si>
  <si>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</si>
  <si>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</si>
  <si>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</si>
  <si>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</si>
  <si>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</si>
  <si>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</si>
  <si>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</si>
  <si>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</si>
  <si>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</si>
  <si>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</si>
  <si>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</si>
  <si>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</si>
  <si>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</si>
  <si>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</si>
  <si>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</si>
  <si>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</si>
  <si>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</si>
  <si>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</si>
  <si>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</si>
  <si>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</si>
  <si>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</si>
  <si>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</si>
  <si>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</si>
  <si>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</si>
  <si>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</si>
  <si>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</si>
  <si>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</si>
  <si>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</si>
  <si>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</si>
  <si>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</si>
  <si>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</si>
  <si>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</si>
  <si>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</si>
  <si>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</si>
  <si>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</si>
  <si>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</si>
  <si>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</si>
  <si>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</si>
  <si>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</si>
  <si>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</si>
  <si>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</si>
  <si>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</si>
  <si>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</si>
  <si>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</si>
  <si>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</si>
  <si>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</si>
  <si>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</si>
  <si>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</si>
  <si>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</si>
  <si>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</si>
  <si>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</si>
  <si>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</si>
  <si>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</si>
  <si>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</si>
  <si>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</si>
  <si>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</si>
  <si>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</si>
  <si>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</si>
  <si>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</si>
  <si>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</si>
  <si>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</si>
  <si>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</si>
  <si>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</si>
  <si>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</si>
  <si>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</si>
  <si>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</si>
  <si>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</si>
  <si>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</si>
  <si>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</si>
  <si>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</si>
  <si>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</si>
  <si>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</si>
  <si>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</si>
  <si>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</si>
  <si>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</si>
  <si>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</si>
  <si>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</si>
  <si>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</si>
  <si>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</si>
  <si>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</si>
  <si>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</si>
  <si>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</si>
  <si>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</si>
  <si>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</si>
  <si>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</si>
  <si>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</si>
  <si>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</si>
  <si>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</si>
  <si>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</si>
  <si>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</si>
  <si>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</si>
  <si>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</si>
  <si>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</si>
  <si>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</si>
  <si>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</si>
  <si>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</si>
  <si>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</si>
  <si>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</si>
  <si>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</si>
  <si>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</si>
  <si>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</si>
  <si>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</si>
  <si>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</si>
  <si>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</si>
  <si>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</si>
  <si>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</si>
  <si>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</si>
  <si>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</si>
  <si>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</si>
  <si>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</si>
  <si>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</si>
  <si>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</si>
  <si>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</si>
  <si>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</si>
  <si>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</si>
  <si>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</si>
  <si>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</si>
  <si>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</si>
  <si>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</si>
  <si>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</si>
  <si>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</si>
  <si>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</si>
  <si>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</si>
  <si>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</si>
  <si>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</si>
  <si>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</si>
  <si>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</si>
  <si>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</si>
  <si>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</si>
  <si>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</si>
  <si>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</si>
  <si>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</si>
  <si>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</si>
  <si>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</si>
  <si>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</si>
  <si>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</si>
  <si>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</si>
  <si>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</si>
  <si>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</si>
  <si>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</si>
  <si>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</si>
  <si>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</si>
  <si>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</si>
  <si>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</si>
  <si>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</si>
  <si>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</si>
  <si>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</si>
  <si>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</si>
  <si>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</si>
  <si>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</si>
  <si>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</si>
  <si>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</si>
  <si>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</si>
  <si>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</si>
  <si>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</si>
  <si>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</si>
  <si>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</si>
  <si>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</si>
  <si>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</si>
  <si>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</si>
  <si>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</si>
  <si>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</si>
  <si>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</si>
  <si>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</si>
  <si>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</si>
  <si>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</si>
  <si>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</si>
  <si>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</si>
  <si>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</si>
  <si>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</si>
  <si>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</si>
  <si>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</si>
  <si>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</si>
  <si>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</si>
  <si>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</si>
  <si>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</si>
  <si>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</si>
  <si>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</si>
  <si>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</si>
  <si>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</si>
  <si>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</si>
  <si>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</si>
  <si>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</si>
  <si>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</si>
  <si>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</si>
  <si>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</si>
  <si>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</si>
  <si>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</si>
  <si>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</si>
  <si>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</si>
  <si>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</si>
  <si>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</si>
  <si>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</si>
  <si>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</si>
  <si>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</si>
  <si>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</si>
  <si>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</si>
  <si>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</si>
  <si>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</si>
  <si>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</si>
  <si>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</si>
  <si>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</si>
  <si>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</si>
  <si>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</si>
  <si>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</si>
  <si>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</si>
  <si>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</si>
  <si>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</si>
  <si>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</si>
  <si>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</si>
  <si>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</si>
  <si>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</si>
  <si>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</si>
  <si>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</si>
  <si>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</si>
  <si>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</si>
  <si>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</si>
  <si>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</si>
  <si>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</si>
  <si>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</si>
  <si>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</si>
  <si>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</si>
  <si>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</si>
  <si>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</si>
  <si>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</si>
  <si>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</si>
  <si>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</si>
  <si>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</si>
  <si>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</si>
  <si>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</si>
  <si>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</si>
  <si>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</si>
  <si>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</si>
  <si>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</si>
  <si>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</si>
  <si>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</si>
  <si>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</si>
  <si>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</si>
  <si>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</si>
  <si>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</si>
  <si>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</si>
  <si>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</si>
  <si>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</si>
  <si>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</si>
  <si>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</si>
  <si>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</si>
  <si>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</si>
  <si>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</si>
  <si>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</si>
  <si>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</si>
  <si>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</si>
  <si>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</si>
  <si>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</si>
  <si>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</si>
  <si>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</si>
  <si>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</si>
  <si>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</si>
  <si>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</si>
  <si>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</si>
  <si>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</si>
  <si>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</si>
  <si>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</si>
  <si>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</si>
  <si>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</si>
  <si>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</si>
  <si>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</si>
  <si>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</si>
  <si>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</si>
  <si>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</si>
  <si>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</si>
  <si>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</si>
  <si>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</si>
  <si>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</si>
  <si>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</si>
  <si>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</si>
  <si>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</si>
  <si>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</si>
  <si>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</si>
  <si>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</si>
  <si>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</si>
  <si>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</si>
  <si>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</si>
  <si>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</si>
  <si>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</si>
  <si>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</si>
  <si>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</si>
  <si>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</si>
  <si>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</si>
  <si>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</si>
  <si>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</si>
  <si>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</si>
  <si>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</si>
  <si>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</si>
  <si>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</si>
  <si>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</si>
  <si>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</si>
  <si>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</si>
  <si>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</si>
  <si>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</si>
  <si>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</si>
  <si>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</si>
  <si>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</si>
  <si>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</si>
  <si>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</si>
  <si>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</si>
  <si>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</si>
  <si>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</si>
  <si>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</si>
  <si>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</si>
  <si>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</si>
  <si>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</si>
  <si>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</si>
  <si>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</si>
  <si>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</si>
  <si>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</si>
  <si>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</si>
  <si>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</si>
  <si>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</si>
  <si>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</si>
  <si>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</si>
  <si>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</si>
  <si>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</si>
  <si>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</si>
  <si>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</si>
  <si>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</si>
  <si>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</si>
  <si>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</si>
  <si>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</si>
  <si>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</si>
  <si>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</si>
  <si>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</si>
  <si>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</si>
  <si>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</si>
  <si>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</si>
  <si>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</si>
  <si>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</si>
  <si>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</si>
  <si>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</si>
  <si>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</si>
  <si>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</si>
  <si>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</si>
  <si>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</si>
  <si>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</si>
  <si>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</si>
  <si>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</si>
  <si>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</si>
  <si>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</si>
  <si>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</si>
  <si>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</si>
  <si>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</si>
  <si>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</si>
  <si>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</si>
  <si>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</si>
  <si>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</si>
  <si>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</si>
  <si>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</si>
  <si>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</si>
  <si>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</si>
  <si>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</si>
  <si>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</si>
  <si>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</si>
  <si>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</si>
  <si>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</si>
  <si>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</si>
  <si>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</si>
  <si>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</si>
  <si>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</si>
  <si>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</si>
  <si>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</si>
  <si>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</si>
  <si>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</si>
  <si>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</si>
  <si>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</si>
  <si>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</si>
  <si>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</si>
  <si>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</si>
  <si>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</si>
  <si>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</si>
  <si>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</si>
  <si>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</si>
  <si>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</si>
  <si>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</si>
  <si>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</si>
  <si>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</si>
  <si>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</si>
  <si>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</si>
  <si>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</si>
  <si>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</si>
  <si>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</si>
  <si>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</si>
  <si>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</si>
  <si>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</si>
  <si>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</si>
  <si>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</si>
  <si>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</si>
  <si>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</si>
  <si>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</si>
  <si>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</si>
  <si>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</si>
  <si>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</si>
  <si>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</si>
  <si>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</si>
  <si>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</si>
  <si>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</si>
  <si>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</si>
  <si>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</si>
  <si>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</si>
  <si>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</si>
  <si>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</si>
  <si>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</si>
  <si>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</si>
  <si>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</si>
  <si>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</si>
  <si>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</si>
  <si>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</si>
  <si>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</si>
  <si>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</si>
  <si>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</si>
  <si>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</si>
  <si>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</si>
  <si>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</si>
  <si>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</si>
  <si>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</si>
  <si>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</si>
  <si>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</si>
  <si>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</si>
  <si>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</si>
  <si>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</si>
  <si>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</si>
  <si>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</si>
  <si>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</si>
  <si>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</si>
  <si>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</si>
  <si>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</si>
  <si>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</si>
  <si>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</si>
  <si>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</si>
  <si>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</si>
  <si>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</si>
  <si>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</si>
  <si>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</si>
  <si>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</si>
  <si>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</si>
  <si>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</si>
  <si>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</si>
  <si>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</si>
  <si>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</si>
  <si>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</si>
  <si>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</si>
  <si>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</si>
  <si>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</si>
  <si>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</si>
  <si>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</si>
  <si>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</si>
  <si>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</si>
  <si>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</si>
  <si>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</si>
  <si>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</si>
  <si>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</si>
  <si>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</si>
  <si>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</si>
  <si>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</si>
  <si>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</si>
  <si>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</si>
  <si>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</si>
  <si>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</si>
  <si>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</si>
  <si>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</si>
  <si>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</si>
  <si>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</si>
  <si>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</si>
  <si>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</si>
  <si>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</si>
  <si>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</si>
  <si>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</si>
  <si>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</si>
  <si>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</si>
  <si>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</si>
  <si>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</si>
  <si>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</si>
  <si>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</si>
  <si>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</si>
  <si>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</si>
  <si>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</si>
  <si>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</si>
  <si>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</si>
  <si>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</si>
  <si>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</si>
  <si>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</si>
  <si>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</si>
  <si>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</si>
  <si>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</si>
  <si>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</si>
  <si>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</si>
  <si>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</si>
  <si>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</si>
  <si>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</si>
  <si>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</si>
  <si>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</si>
  <si>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</si>
  <si>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</si>
  <si>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</si>
  <si>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</si>
  <si>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</si>
  <si>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</si>
  <si>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</si>
  <si>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</si>
  <si>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</si>
  <si>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</si>
  <si>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</si>
  <si>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</si>
  <si>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</si>
  <si>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</si>
  <si>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</si>
  <si>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</si>
  <si>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</si>
  <si>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</si>
  <si>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</si>
  <si>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</si>
  <si>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</si>
  <si>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</si>
  <si>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</si>
  <si>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</si>
  <si>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</si>
  <si>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</si>
  <si>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</si>
  <si>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</si>
  <si>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</si>
  <si>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</si>
  <si>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</si>
  <si>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</si>
  <si>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</si>
  <si>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</si>
  <si>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</si>
  <si>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</si>
  <si>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</si>
  <si>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</si>
  <si>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</si>
  <si>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</si>
  <si>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</si>
  <si>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</si>
  <si>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</si>
  <si>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</si>
  <si>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</si>
  <si>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</si>
  <si>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</si>
  <si>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</si>
  <si>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</si>
  <si>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</si>
  <si>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</si>
  <si>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</si>
  <si>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</si>
  <si>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</si>
  <si>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</si>
  <si>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</si>
  <si>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</si>
  <si>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</si>
  <si>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</si>
  <si>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</si>
  <si>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</si>
  <si>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</si>
  <si>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</si>
  <si>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</si>
  <si>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</si>
  <si>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</si>
  <si>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</si>
  <si>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</si>
  <si>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</si>
  <si>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</si>
  <si>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</si>
  <si>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</si>
  <si>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</si>
  <si>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</si>
  <si>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</si>
  <si>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</si>
  <si>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</si>
  <si>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</si>
  <si>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</si>
  <si>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</si>
  <si>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</si>
  <si>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</si>
  <si>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</si>
  <si>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</si>
  <si>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</si>
  <si>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</si>
  <si>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</si>
  <si>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</si>
  <si>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</si>
  <si>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</si>
  <si>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</si>
  <si>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</si>
  <si>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</si>
  <si>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</si>
  <si>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</si>
  <si>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</si>
  <si>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</si>
  <si>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</si>
  <si>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</si>
  <si>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</si>
  <si>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</si>
  <si>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</si>
  <si>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</si>
  <si>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</si>
  <si>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</si>
  <si>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</si>
  <si>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</si>
  <si>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</si>
  <si>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</si>
  <si>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</si>
  <si>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</si>
  <si>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</si>
  <si>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</si>
  <si>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</si>
  <si>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</si>
  <si>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</si>
  <si>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</si>
  <si>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</si>
  <si>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</si>
  <si>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</si>
  <si>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</si>
  <si>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</si>
  <si>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</si>
  <si>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</si>
  <si>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</si>
  <si>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</si>
  <si>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</si>
  <si>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</si>
  <si>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</si>
  <si>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</si>
  <si>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</si>
  <si>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</si>
  <si>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</si>
  <si>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</si>
  <si>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</si>
  <si>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</si>
  <si>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</si>
  <si>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</si>
  <si>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</si>
  <si>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</si>
  <si>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</si>
  <si>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</si>
  <si>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</si>
  <si>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</si>
  <si>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</si>
  <si>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</si>
  <si>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</si>
  <si>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</si>
  <si>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</si>
  <si>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</si>
  <si>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</si>
  <si>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</si>
  <si>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</si>
  <si>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</si>
  <si>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</si>
  <si>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</si>
  <si>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</si>
  <si>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</si>
  <si>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</si>
  <si>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</si>
  <si>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</si>
  <si>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</si>
  <si>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</si>
  <si>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</si>
  <si>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</si>
  <si>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</si>
  <si>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</si>
  <si>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</si>
  <si>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</si>
  <si>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</si>
  <si>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</si>
  <si>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</si>
  <si>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</si>
  <si>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</si>
  <si>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</si>
  <si>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</si>
  <si>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</si>
  <si>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</si>
  <si>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</si>
  <si>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</si>
  <si>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</si>
  <si>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</si>
  <si>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</si>
  <si>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</si>
  <si>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</si>
  <si>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</si>
  <si>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</si>
  <si>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</si>
  <si>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</si>
  <si>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</si>
  <si>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</si>
  <si>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</si>
  <si>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</si>
  <si>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</si>
  <si>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</si>
  <si>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</si>
  <si>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</si>
  <si>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</si>
  <si>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</si>
  <si>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</si>
  <si>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</si>
  <si>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</si>
  <si>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</si>
  <si>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</si>
  <si>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</si>
  <si>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</si>
  <si>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</si>
  <si>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</si>
  <si>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</si>
  <si>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</si>
  <si>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</si>
  <si>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</si>
  <si>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</si>
  <si>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</si>
  <si>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</si>
  <si>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</si>
  <si>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</si>
  <si>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</si>
  <si>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</si>
  <si>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</si>
  <si>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</si>
  <si>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</si>
  <si>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</si>
  <si>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</si>
  <si>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</si>
  <si>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</si>
  <si>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</si>
  <si>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</si>
  <si>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</si>
  <si>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</si>
  <si>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</si>
  <si>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</si>
  <si>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</si>
  <si>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</si>
  <si>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</si>
  <si>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</si>
  <si>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</si>
  <si>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</si>
  <si>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</si>
  <si>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</si>
  <si>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</si>
  <si>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</si>
  <si>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</si>
  <si>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</si>
  <si>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</si>
  <si>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</si>
  <si>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</si>
  <si>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</si>
  <si>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</si>
  <si>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</si>
  <si>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</si>
  <si>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</si>
  <si>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</si>
  <si>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</si>
  <si>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</si>
  <si>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</si>
  <si>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</si>
  <si>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</si>
  <si>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</si>
  <si>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</si>
  <si>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</si>
  <si>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</si>
  <si>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</si>
  <si>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</si>
  <si>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</si>
  <si>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</si>
  <si>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</si>
  <si>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</si>
  <si>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</si>
  <si>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</si>
  <si>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</si>
  <si>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</si>
  <si>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</si>
  <si>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</si>
  <si>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</si>
  <si>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</si>
  <si>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</si>
  <si>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</si>
  <si>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</si>
  <si>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</si>
  <si>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</si>
  <si>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</si>
  <si>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</si>
  <si>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</si>
  <si>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</si>
  <si>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</si>
  <si>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</si>
  <si>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</si>
  <si>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</si>
  <si>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</si>
  <si>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</si>
  <si>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</si>
  <si>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</si>
  <si>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</si>
  <si>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</si>
  <si>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</si>
  <si>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</si>
  <si>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</si>
  <si>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</si>
  <si>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</si>
  <si>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</si>
  <si>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</si>
  <si>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</si>
  <si>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</si>
  <si>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</si>
  <si>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</si>
  <si>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</si>
  <si>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</si>
  <si>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</si>
  <si>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</si>
  <si>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</si>
  <si>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</si>
  <si>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</si>
  <si>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</si>
  <si>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</si>
  <si>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</si>
  <si>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</si>
  <si>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</si>
  <si>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</si>
  <si>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</si>
  <si>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</si>
  <si>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</si>
  <si>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</si>
  <si>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</si>
  <si>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</si>
  <si>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</si>
  <si>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</si>
  <si>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</si>
  <si>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</si>
  <si>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</si>
  <si>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</si>
  <si>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</si>
  <si>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</si>
  <si>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</si>
  <si>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</si>
  <si>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</si>
  <si>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</si>
  <si>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</si>
  <si>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</si>
  <si>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</si>
  <si>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</si>
  <si>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</si>
  <si>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</si>
  <si>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</si>
  <si>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</si>
  <si>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</si>
  <si>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</si>
  <si>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</si>
  <si>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</si>
  <si>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</si>
  <si>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</si>
  <si>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</si>
  <si>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</si>
  <si>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</si>
  <si>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</si>
  <si>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</si>
  <si>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</si>
  <si>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</si>
  <si>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</si>
  <si>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</si>
  <si>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</si>
  <si>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</si>
  <si>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</si>
  <si>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</si>
  <si>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</si>
  <si>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</si>
  <si>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</si>
  <si>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</si>
  <si>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</si>
  <si>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</si>
  <si>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</si>
  <si>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</si>
  <si>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</si>
  <si>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</si>
  <si>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</si>
  <si>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</si>
  <si>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</si>
  <si>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</si>
  <si>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</si>
  <si>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</si>
  <si>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</si>
  <si>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</si>
  <si>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</si>
  <si>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</si>
  <si>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</si>
  <si>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</si>
  <si>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</si>
  <si>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</si>
  <si>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</si>
  <si>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</si>
  <si>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</si>
  <si>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</si>
  <si>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</si>
  <si>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</si>
  <si>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</si>
  <si>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</si>
  <si>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</si>
  <si>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</si>
  <si>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</si>
  <si>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</si>
  <si>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</si>
  <si>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</si>
  <si>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</si>
  <si>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</si>
  <si>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</si>
  <si>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</si>
  <si>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</si>
  <si>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</si>
  <si>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</si>
  <si>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</si>
  <si>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</si>
  <si>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</si>
  <si>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</si>
  <si>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</si>
  <si>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</si>
  <si>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</si>
  <si>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</si>
  <si>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</si>
  <si>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</si>
  <si>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</si>
  <si>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</si>
  <si>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</si>
  <si>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</si>
  <si>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</si>
  <si>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</si>
  <si>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</si>
  <si>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</si>
  <si>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</si>
  <si>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</si>
  <si>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</si>
  <si>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</si>
  <si>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</si>
  <si>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</si>
  <si>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</si>
  <si>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</si>
  <si>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</si>
  <si>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</si>
  <si>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</si>
  <si>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</si>
  <si>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</si>
  <si>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</si>
  <si>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</si>
  <si>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</si>
  <si>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</si>
  <si>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</si>
  <si>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</si>
  <si>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</si>
  <si>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</si>
  <si>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</si>
  <si>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</si>
  <si>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</si>
  <si>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</si>
  <si>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</si>
  <si>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</si>
  <si>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</si>
  <si>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</si>
  <si>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</si>
  <si>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</si>
  <si>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</si>
  <si>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</si>
  <si>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</si>
  <si>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</si>
  <si>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</si>
  <si>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</si>
  <si>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</si>
  <si>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</si>
  <si>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</si>
  <si>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</si>
  <si>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</si>
  <si>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</si>
  <si>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</si>
  <si>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</si>
  <si>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</si>
  <si>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</si>
  <si>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</si>
  <si>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</si>
  <si>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</si>
  <si>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</si>
  <si>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</si>
  <si>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</si>
  <si>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</si>
  <si>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</si>
  <si>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</si>
  <si>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</si>
  <si>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</si>
  <si>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</si>
  <si>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</si>
  <si>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</si>
  <si>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</si>
  <si>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</si>
  <si>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</si>
  <si>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</si>
  <si>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</si>
  <si>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</si>
  <si>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</si>
  <si>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</si>
  <si>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</si>
  <si>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</si>
  <si>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</si>
  <si>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</si>
  <si>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</si>
  <si>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</si>
  <si>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</si>
  <si>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</si>
  <si>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</si>
  <si>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</si>
  <si>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</si>
  <si>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</si>
  <si>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</si>
  <si>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</si>
  <si>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</si>
  <si>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</si>
  <si>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</si>
  <si>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</si>
  <si>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</si>
  <si>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</si>
  <si>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</si>
  <si>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</si>
  <si>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</si>
  <si>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</si>
  <si>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</si>
  <si>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</si>
  <si>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</si>
  <si>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</si>
  <si>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</si>
  <si>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</si>
  <si>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</si>
  <si>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</si>
  <si>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</si>
  <si>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</si>
  <si>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</si>
  <si>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</si>
  <si>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</si>
  <si>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</si>
  <si>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</si>
  <si>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</si>
  <si>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</si>
  <si>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</si>
  <si>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</si>
  <si>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</si>
  <si>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</si>
  <si>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</si>
  <si>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</si>
  <si>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</si>
  <si>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</si>
  <si>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</si>
  <si>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</si>
  <si>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</si>
  <si>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</si>
  <si>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</si>
  <si>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</si>
  <si>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</si>
  <si>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</si>
  <si>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</si>
  <si>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</si>
  <si>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</si>
  <si>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</si>
  <si>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</si>
  <si>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</si>
  <si>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</si>
  <si>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</si>
  <si>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</si>
  <si>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</si>
  <si>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</si>
  <si>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</si>
  <si>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</si>
  <si>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</si>
  <si>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</si>
  <si>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</si>
  <si>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</si>
  <si>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</si>
  <si>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</si>
  <si>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</si>
  <si>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</si>
  <si>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</si>
  <si>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</si>
  <si>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</si>
  <si>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</si>
  <si>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</si>
  <si>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</si>
  <si>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</si>
  <si>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</si>
  <si>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</si>
  <si>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</si>
  <si>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</si>
  <si>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</si>
  <si>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</si>
  <si>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</si>
  <si>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</si>
  <si>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</si>
  <si>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</si>
  <si>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</si>
  <si>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</si>
  <si>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</si>
  <si>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</si>
  <si>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</si>
  <si>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</si>
  <si>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</si>
  <si>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</si>
  <si>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</si>
  <si>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</si>
  <si>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</si>
  <si>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</si>
  <si>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</si>
  <si>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</si>
  <si>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</si>
  <si>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</si>
  <si>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</si>
  <si>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</si>
  <si>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</si>
  <si>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</si>
  <si>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</si>
  <si>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</si>
  <si>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</si>
  <si>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</si>
  <si>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</si>
  <si>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</si>
  <si>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</si>
  <si>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</si>
  <si>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</si>
  <si>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</si>
  <si>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</si>
  <si>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</si>
  <si>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</si>
  <si>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</si>
  <si>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</si>
  <si>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</si>
  <si>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</si>
  <si>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</si>
  <si>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</si>
  <si>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</si>
  <si>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</si>
  <si>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</si>
  <si>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</si>
  <si>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</si>
  <si>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</si>
  <si>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</si>
  <si>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</si>
  <si>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</si>
  <si>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</si>
  <si>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</si>
  <si>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</si>
  <si>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</si>
  <si>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</si>
  <si>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</si>
  <si>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</si>
  <si>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</si>
  <si>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</si>
  <si>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</si>
  <si>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</si>
  <si>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</si>
  <si>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</si>
  <si>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</si>
  <si>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</si>
  <si>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</si>
  <si>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</si>
  <si>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</si>
  <si>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</si>
  <si>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</si>
  <si>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</si>
  <si>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</si>
  <si>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</si>
  <si>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</si>
  <si>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</si>
  <si>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</si>
  <si>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</si>
  <si>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</si>
  <si>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</si>
  <si>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</si>
  <si>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</si>
  <si>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</si>
  <si>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</si>
  <si>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</si>
  <si>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</si>
  <si>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</si>
  <si>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</si>
  <si>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</si>
  <si>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</si>
  <si>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</si>
  <si>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</si>
  <si>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</si>
  <si>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</si>
  <si>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</si>
  <si>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</si>
  <si>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</si>
  <si>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</si>
  <si>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</si>
  <si>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</si>
  <si>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</si>
  <si>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</si>
  <si>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</si>
  <si>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</si>
  <si>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</si>
  <si>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</si>
  <si>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</si>
  <si>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</si>
  <si>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</si>
  <si>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</si>
  <si>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</si>
  <si>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</si>
  <si>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</si>
  <si>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</si>
  <si>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</si>
  <si>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</si>
  <si>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</si>
  <si>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</si>
  <si>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</si>
  <si>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</si>
  <si>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</si>
  <si>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</si>
  <si>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</si>
  <si>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</si>
  <si>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</si>
  <si>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</si>
  <si>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</si>
  <si>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</si>
  <si>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</si>
  <si>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</si>
  <si>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</si>
  <si>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</si>
  <si>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</si>
  <si>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</si>
  <si>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</si>
  <si>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</si>
  <si>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</si>
  <si>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</si>
  <si>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</si>
  <si>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</si>
  <si>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</si>
  <si>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</si>
  <si>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</si>
  <si>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</si>
  <si>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</si>
  <si>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</si>
  <si>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</si>
  <si>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</si>
  <si>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</si>
  <si>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</si>
  <si>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</si>
  <si>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</si>
  <si>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</si>
  <si>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</si>
  <si>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</si>
  <si>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</si>
  <si>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</si>
  <si>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</si>
  <si>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</si>
  <si>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</si>
  <si>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</si>
  <si>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</si>
  <si>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</si>
  <si>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</si>
  <si>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</si>
  <si>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</si>
  <si>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</si>
  <si>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</si>
  <si>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</si>
  <si>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</si>
  <si>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</si>
  <si>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</si>
  <si>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</si>
  <si>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</si>
  <si>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</si>
  <si>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</si>
  <si>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</si>
  <si>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</si>
  <si>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</si>
  <si>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</si>
  <si>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</si>
  <si>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</si>
  <si>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</si>
  <si>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</si>
  <si>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</si>
  <si>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</si>
  <si>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</si>
  <si>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</si>
  <si>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</si>
  <si>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</si>
  <si>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</si>
  <si>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</si>
  <si>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</si>
  <si>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</si>
  <si>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</si>
  <si>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</si>
  <si>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</si>
  <si>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</si>
  <si>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</si>
  <si>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</si>
  <si>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</si>
  <si>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</si>
  <si>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</si>
  <si>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</si>
  <si>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</si>
  <si>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</si>
  <si>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</si>
  <si>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</si>
  <si>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</si>
  <si>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</si>
  <si>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</si>
  <si>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</si>
  <si>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</si>
  <si>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</si>
  <si>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</si>
  <si>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</si>
  <si>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</si>
  <si>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</si>
  <si>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</si>
  <si>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</si>
  <si>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</si>
  <si>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</si>
  <si>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</si>
  <si>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</si>
  <si>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</si>
  <si>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</si>
  <si>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</si>
  <si>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</si>
  <si>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</si>
  <si>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</si>
  <si>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</si>
  <si>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</si>
  <si>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</si>
  <si>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</si>
  <si>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</si>
  <si>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</si>
  <si>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</si>
  <si>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</si>
  <si>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</si>
  <si>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</si>
  <si>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</si>
  <si>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</si>
  <si>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</si>
  <si>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</si>
  <si>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</si>
  <si>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</si>
  <si>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</si>
  <si>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</si>
  <si>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</si>
  <si>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</si>
  <si>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</si>
  <si>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</si>
  <si>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</si>
  <si>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</si>
  <si>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</si>
  <si>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</si>
  <si>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</si>
  <si>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</si>
  <si>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</si>
  <si>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</si>
  <si>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</si>
  <si>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</si>
  <si>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</si>
  <si>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</si>
  <si>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</si>
  <si>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</si>
  <si>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</si>
  <si>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</si>
  <si>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</si>
  <si>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</si>
  <si>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</si>
  <si>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</si>
  <si>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</si>
  <si>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</si>
  <si>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</si>
  <si>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</si>
  <si>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</si>
  <si>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</si>
  <si>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</si>
  <si>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</si>
  <si>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</si>
  <si>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</si>
  <si>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</si>
  <si>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</si>
  <si>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</si>
  <si>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</si>
  <si>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</si>
  <si>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</si>
  <si>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</si>
  <si>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</si>
  <si>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</si>
  <si>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</si>
  <si>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</si>
  <si>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</si>
  <si>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</si>
  <si>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</si>
  <si>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</si>
  <si>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</si>
  <si>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</si>
  <si>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</si>
  <si>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</si>
  <si>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</si>
  <si>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</si>
  <si>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</si>
  <si>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</si>
  <si>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</si>
  <si>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</si>
  <si>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</si>
  <si>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</si>
  <si>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</si>
  <si>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</si>
  <si>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</si>
  <si>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</si>
  <si>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</si>
  <si>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</si>
  <si>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</si>
  <si>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</si>
  <si>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</si>
  <si>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</si>
  <si>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</si>
  <si>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</si>
  <si>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</si>
  <si>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</si>
  <si>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</si>
  <si>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</si>
  <si>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</si>
  <si>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</si>
  <si>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</si>
  <si>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</si>
  <si>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</si>
  <si>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</si>
  <si>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</si>
  <si>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</si>
  <si>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</si>
  <si>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</si>
  <si>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</si>
  <si>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</si>
  <si>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</si>
  <si>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</si>
  <si>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</si>
  <si>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</si>
  <si>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</si>
  <si>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</si>
  <si>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</si>
  <si>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</si>
  <si>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</si>
  <si>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</si>
  <si>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</si>
  <si>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</si>
  <si>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</si>
  <si>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</si>
  <si>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</si>
  <si>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</si>
  <si>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</si>
  <si>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</si>
  <si>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</si>
  <si>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</si>
  <si>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</si>
  <si>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</si>
  <si>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</si>
  <si>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</si>
  <si>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</si>
  <si>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</si>
  <si>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</si>
  <si>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</si>
  <si>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</si>
  <si>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</si>
  <si>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</si>
  <si>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</si>
  <si>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</si>
  <si>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</si>
  <si>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</si>
  <si>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</si>
  <si>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</si>
  <si>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</si>
  <si>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</si>
  <si>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</si>
  <si>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</si>
  <si>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</si>
  <si>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</si>
  <si>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</si>
  <si>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</si>
  <si>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</si>
  <si>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</si>
  <si>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</si>
  <si>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</si>
  <si>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</si>
  <si>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</si>
  <si>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</si>
  <si>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</si>
  <si>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</si>
  <si>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</si>
  <si>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</si>
  <si>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</si>
  <si>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</si>
  <si>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</si>
  <si>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</si>
  <si>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</si>
  <si>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</si>
  <si>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</si>
  <si>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</si>
  <si>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</si>
  <si>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</si>
  <si>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</si>
  <si>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</si>
  <si>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</si>
  <si>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</si>
  <si>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</si>
  <si>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</si>
  <si>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</si>
  <si>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</si>
  <si>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</si>
  <si>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</si>
  <si>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</si>
  <si>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</si>
  <si>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</si>
  <si>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</si>
  <si>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</si>
  <si>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</si>
  <si>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</si>
  <si>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</si>
  <si>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</si>
  <si>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</si>
  <si>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</si>
  <si>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</si>
  <si>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</si>
  <si>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</si>
  <si>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</si>
  <si>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</si>
  <si>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</si>
  <si>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</si>
  <si>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</si>
  <si>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</si>
  <si>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</si>
  <si>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</si>
  <si>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</si>
  <si>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</si>
  <si>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</si>
  <si>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</si>
  <si>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</si>
  <si>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</si>
  <si>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</si>
  <si>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</si>
  <si>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</si>
  <si>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</si>
  <si>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</si>
  <si>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</si>
  <si>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</si>
  <si>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</si>
  <si>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</si>
  <si>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</si>
  <si>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</si>
  <si>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</si>
  <si>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</si>
  <si>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</si>
  <si>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</si>
  <si>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</si>
  <si>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</si>
  <si>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</si>
  <si>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</si>
  <si>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</si>
  <si>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</si>
  <si>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</si>
  <si>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</si>
  <si>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</si>
  <si>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</si>
  <si>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</si>
  <si>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</si>
  <si>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</si>
  <si>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</si>
  <si>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</si>
  <si>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</si>
  <si>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</si>
  <si>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</si>
  <si>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</si>
  <si>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</si>
  <si>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</si>
  <si>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</si>
  <si>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</si>
  <si>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</si>
  <si>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</si>
  <si>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</si>
  <si>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</si>
  <si>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</si>
  <si>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</si>
  <si>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</si>
  <si>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</si>
  <si>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</si>
  <si>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</si>
  <si>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</si>
  <si>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</si>
  <si>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</si>
  <si>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</si>
  <si>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</si>
  <si>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</si>
  <si>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</si>
  <si>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</si>
  <si>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</si>
  <si>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</si>
  <si>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</si>
  <si>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</si>
  <si>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</si>
  <si>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</si>
  <si>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</si>
  <si>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</si>
  <si>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</si>
  <si>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</si>
  <si>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</si>
  <si>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</si>
  <si>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</si>
  <si>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</si>
  <si>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</si>
  <si>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</si>
  <si>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</si>
  <si>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</si>
  <si>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</si>
  <si>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</si>
  <si>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</si>
  <si>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</si>
  <si>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</si>
  <si>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</si>
  <si>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</si>
  <si>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</si>
  <si>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</si>
  <si>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</si>
  <si>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</si>
  <si>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</si>
  <si>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</si>
  <si>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</si>
  <si>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</si>
  <si>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</si>
  <si>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</si>
  <si>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</si>
  <si>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</si>
  <si>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</si>
  <si>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</si>
  <si>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</si>
  <si>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</si>
  <si>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</si>
  <si>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</si>
  <si>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</si>
  <si>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</si>
  <si>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</si>
  <si>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</si>
  <si>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</si>
  <si>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</si>
  <si>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</si>
  <si>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</si>
  <si>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</si>
  <si>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</si>
  <si>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</si>
  <si>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</si>
  <si>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</si>
  <si>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</si>
  <si>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</si>
  <si>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</si>
  <si>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</si>
  <si>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</si>
  <si>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</si>
  <si>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</si>
  <si>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</si>
  <si>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</si>
  <si>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</si>
  <si>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</si>
  <si>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</si>
  <si>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</si>
  <si>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</si>
  <si>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</si>
  <si>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</si>
  <si>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</si>
  <si>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</si>
  <si>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</si>
  <si>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</si>
  <si>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</si>
  <si>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</si>
  <si>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</si>
  <si>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</si>
  <si>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</si>
  <si>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</si>
  <si>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</si>
  <si>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</si>
  <si>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</si>
  <si>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</si>
  <si>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</si>
  <si>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</si>
  <si>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</si>
  <si>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</si>
  <si>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</si>
  <si>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</si>
  <si>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</si>
  <si>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</si>
  <si>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</si>
  <si>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</si>
  <si>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</si>
  <si>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</si>
  <si>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</si>
  <si>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</si>
  <si>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</si>
  <si>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</si>
  <si>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</si>
  <si>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</si>
  <si>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</si>
  <si>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</si>
  <si>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</si>
  <si>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</si>
  <si>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</si>
  <si>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</si>
  <si>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</si>
  <si>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</si>
  <si>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</si>
  <si>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</si>
  <si>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</si>
  <si>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</si>
  <si>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</si>
  <si>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</si>
  <si>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</si>
  <si>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</si>
  <si>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</si>
  <si>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</si>
  <si>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</si>
  <si>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</si>
  <si>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</si>
  <si>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</si>
  <si>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</si>
  <si>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</si>
  <si>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</si>
  <si>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</si>
  <si>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</si>
  <si>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</si>
  <si>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</si>
  <si>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</si>
  <si>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</si>
  <si>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</si>
  <si>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</si>
  <si>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</si>
  <si>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</si>
  <si>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</si>
  <si>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</si>
  <si>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</si>
  <si>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</si>
  <si>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</si>
  <si>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</si>
  <si>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</si>
  <si>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</si>
  <si>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</si>
  <si>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</si>
  <si>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</si>
  <si>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</si>
  <si>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</si>
  <si>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</si>
  <si>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</si>
  <si>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</si>
  <si>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</si>
  <si>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</si>
  <si>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</si>
  <si>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</si>
  <si>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</si>
  <si>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</si>
  <si>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</si>
  <si>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</si>
  <si>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</si>
  <si>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</si>
  <si>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</si>
  <si>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</si>
  <si>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</si>
  <si>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</si>
  <si>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</si>
  <si>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</si>
  <si>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</si>
  <si>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</si>
  <si>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</si>
  <si>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</si>
  <si>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</si>
  <si>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</si>
  <si>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</si>
  <si>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</si>
  <si>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</si>
  <si>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</si>
  <si>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</si>
  <si>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</si>
  <si>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</si>
  <si>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</si>
  <si>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</si>
  <si>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</si>
  <si>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</si>
  <si>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</si>
  <si>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</si>
  <si>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</si>
  <si>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</si>
  <si>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</si>
  <si>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</si>
  <si>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</si>
  <si>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</si>
  <si>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</si>
  <si>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</si>
  <si>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</si>
  <si>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</si>
  <si>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</si>
  <si>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</si>
  <si>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</si>
  <si>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</si>
  <si>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</si>
  <si>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</si>
  <si>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</si>
  <si>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</si>
  <si>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</si>
  <si>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</si>
  <si>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</si>
  <si>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</si>
  <si>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</si>
  <si>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</si>
  <si>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</si>
  <si>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</si>
  <si>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</si>
  <si>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</si>
  <si>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</si>
  <si>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</si>
  <si>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</si>
  <si>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</si>
  <si>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</si>
  <si>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</si>
  <si>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</si>
  <si>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</si>
  <si>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</si>
  <si>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</si>
  <si>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</si>
  <si>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</si>
  <si>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</si>
  <si>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</si>
  <si>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</si>
  <si>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</si>
  <si>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</si>
  <si>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</si>
  <si>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</si>
  <si>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</si>
  <si>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</si>
  <si>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</si>
  <si>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</si>
  <si>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</si>
  <si>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</si>
  <si>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</si>
  <si>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</si>
  <si>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</si>
  <si>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</si>
  <si>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</si>
  <si>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</si>
  <si>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</si>
  <si>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</si>
  <si>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</si>
  <si>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</si>
  <si>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</si>
  <si>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</si>
  <si>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</si>
  <si>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</si>
  <si>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</si>
  <si>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</si>
  <si>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</si>
  <si>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</si>
  <si>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</si>
  <si>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</si>
  <si>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</si>
  <si>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</si>
  <si>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</si>
  <si>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</si>
  <si>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</si>
  <si>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</si>
  <si>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</si>
  <si>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</si>
  <si>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</si>
  <si>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</si>
  <si>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</si>
  <si>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</si>
  <si>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</si>
  <si>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</si>
  <si>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</si>
  <si>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</si>
  <si>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</si>
  <si>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</si>
  <si>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</si>
  <si>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</si>
  <si>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</si>
  <si>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</si>
  <si>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</si>
  <si>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</si>
  <si>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</si>
  <si>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</si>
  <si>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</si>
  <si>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</si>
  <si>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</si>
  <si>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</si>
  <si>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</si>
  <si>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</si>
  <si>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</si>
  <si>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</si>
  <si>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</si>
  <si>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</si>
  <si>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</si>
  <si>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</si>
  <si>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</si>
  <si>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</si>
  <si>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</si>
  <si>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</si>
  <si>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</si>
  <si>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</si>
  <si>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</si>
  <si>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</si>
  <si>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</si>
  <si>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</si>
  <si>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</si>
  <si>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</si>
  <si>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</si>
  <si>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</si>
  <si>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</si>
  <si>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</si>
  <si>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</si>
  <si>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</si>
  <si>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</si>
  <si>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</si>
  <si>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</si>
  <si>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</si>
  <si>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</si>
  <si>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</si>
  <si>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</si>
  <si>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</si>
  <si>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</si>
  <si>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</si>
  <si>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</si>
  <si>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</si>
  <si>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</si>
  <si>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</si>
  <si>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</si>
  <si>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</si>
  <si>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</si>
  <si>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</si>
  <si>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</si>
  <si>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</si>
  <si>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</si>
  <si>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</si>
  <si>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</si>
  <si>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</si>
  <si>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</si>
  <si>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</si>
  <si>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</si>
  <si>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</si>
  <si>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</si>
  <si>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</si>
  <si>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</si>
  <si>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</si>
  <si>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</si>
  <si>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</si>
  <si>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</si>
  <si>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</si>
  <si>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</si>
  <si>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</si>
  <si>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</si>
  <si>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</si>
  <si>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</si>
  <si>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</si>
  <si>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</si>
  <si>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</si>
  <si>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</si>
  <si>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</si>
  <si>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</si>
  <si>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</si>
  <si>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</si>
  <si>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</si>
  <si>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</si>
  <si>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</si>
  <si>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</si>
  <si>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</si>
  <si>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</si>
  <si>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</si>
  <si>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</si>
  <si>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</si>
  <si>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</si>
  <si>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</si>
  <si>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</si>
  <si>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</si>
  <si>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</si>
  <si>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</si>
  <si>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</si>
  <si>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</si>
  <si>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</si>
  <si>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</si>
  <si>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</si>
  <si>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</si>
  <si>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</si>
  <si>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</si>
  <si>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</si>
  <si>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</si>
  <si>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</si>
  <si>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</si>
  <si>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</si>
  <si>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</si>
  <si>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</si>
  <si>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</si>
  <si>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</si>
  <si>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</si>
  <si>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</si>
  <si>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</si>
  <si>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</si>
  <si>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</si>
  <si>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</si>
  <si>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</si>
  <si>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</si>
  <si>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</si>
  <si>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</si>
  <si>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</si>
  <si>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</si>
  <si>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</si>
  <si>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</si>
  <si>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</si>
  <si>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</si>
  <si>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</si>
  <si>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</si>
  <si>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</si>
  <si>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</si>
  <si>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</si>
  <si>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</si>
  <si>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</si>
  <si>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</si>
  <si>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</si>
  <si>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</si>
  <si>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</si>
  <si>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</si>
  <si>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</si>
  <si>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</si>
  <si>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</si>
  <si>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</si>
  <si>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</si>
  <si>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</si>
  <si>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</si>
  <si>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</si>
  <si>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</si>
  <si>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</si>
  <si>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</si>
  <si>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</si>
  <si>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</si>
  <si>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</si>
  <si>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</si>
  <si>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</si>
  <si>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</si>
  <si>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</si>
  <si>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</si>
  <si>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</si>
  <si>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</si>
  <si>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</si>
  <si>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</si>
  <si>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</si>
  <si>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</si>
  <si>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</si>
  <si>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</si>
  <si>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</si>
  <si>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</si>
  <si>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</si>
  <si>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</si>
  <si>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</si>
  <si>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</si>
  <si>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</si>
  <si>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</si>
  <si>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</si>
  <si>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</si>
  <si>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</si>
  <si>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</si>
  <si>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</si>
  <si>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</si>
  <si>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</si>
  <si>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</si>
  <si>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</si>
  <si>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</si>
  <si>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</si>
  <si>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</si>
  <si>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</si>
  <si>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</si>
  <si>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</si>
  <si>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</si>
  <si>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</si>
  <si>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</si>
  <si>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</si>
  <si>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</si>
  <si>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</si>
  <si>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</si>
  <si>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</si>
  <si>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</si>
  <si>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</si>
  <si>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</si>
  <si>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</si>
  <si>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</si>
  <si>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</si>
  <si>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</si>
  <si>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</si>
  <si>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</si>
  <si>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</si>
  <si>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</si>
  <si>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</si>
  <si>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</si>
  <si>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</si>
  <si>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</si>
  <si>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</si>
  <si>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</si>
  <si>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</si>
  <si>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</si>
  <si>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</si>
  <si>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</si>
  <si>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</si>
  <si>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</si>
  <si>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</si>
  <si>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</si>
  <si>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</si>
  <si>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</si>
  <si>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</si>
  <si>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</si>
  <si>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</si>
  <si>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</si>
  <si>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</si>
  <si>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</si>
  <si>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</si>
  <si>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</si>
  <si>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</si>
  <si>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</si>
  <si>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</si>
  <si>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</si>
  <si>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</si>
  <si>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</si>
  <si>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</si>
  <si>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</si>
  <si>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</si>
  <si>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</si>
  <si>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</si>
  <si>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</si>
  <si>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</si>
  <si>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</si>
  <si>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</si>
  <si>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</si>
  <si>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</si>
  <si>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</si>
  <si>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</si>
  <si>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</si>
  <si>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</si>
  <si>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</si>
  <si>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</si>
  <si>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</si>
  <si>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</si>
  <si>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</si>
  <si>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</si>
  <si>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</si>
  <si>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</si>
  <si>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</si>
  <si>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</si>
  <si>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</si>
  <si>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</si>
  <si>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</si>
  <si>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</si>
  <si>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</si>
  <si>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</si>
  <si>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</si>
  <si>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</si>
  <si>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</si>
  <si>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</si>
  <si>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</si>
  <si>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</si>
  <si>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</si>
  <si>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</si>
  <si>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</si>
  <si>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</si>
  <si>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</si>
  <si>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</si>
  <si>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</si>
  <si>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</si>
  <si>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</si>
  <si>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</si>
  <si>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</si>
  <si>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</si>
  <si>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</si>
  <si>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</si>
  <si>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</si>
  <si>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</si>
  <si>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</si>
  <si>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</si>
  <si>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</si>
  <si>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</si>
  <si>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</si>
  <si>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</si>
  <si>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</si>
  <si>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</si>
  <si>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</si>
  <si>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</si>
  <si>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</si>
  <si>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</si>
  <si>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</si>
  <si>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</si>
  <si>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</si>
  <si>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</si>
  <si>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</si>
  <si>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</si>
  <si>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</si>
  <si>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</si>
  <si>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</si>
  <si>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</si>
  <si>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</si>
  <si>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</si>
  <si>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</si>
  <si>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</si>
  <si>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</si>
  <si>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</si>
  <si>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</si>
  <si>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</si>
  <si>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</si>
  <si>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</si>
  <si>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</si>
  <si>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</si>
  <si>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</si>
  <si>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</si>
  <si>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</si>
  <si>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</si>
  <si>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</si>
  <si>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</si>
  <si>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</si>
  <si>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</si>
  <si>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</si>
  <si>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</si>
  <si>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</si>
  <si>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</si>
  <si>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</si>
  <si>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</si>
  <si>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</si>
  <si>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</si>
  <si>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</si>
  <si>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</si>
  <si>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</si>
  <si>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</si>
  <si>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</si>
  <si>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</si>
  <si>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</si>
  <si>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</si>
  <si>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</si>
  <si>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</si>
  <si>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</si>
  <si>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</si>
  <si>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</si>
  <si>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</si>
  <si>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</si>
  <si>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</si>
  <si>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</si>
  <si>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</si>
  <si>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</si>
  <si>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</si>
  <si>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</si>
  <si>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</si>
  <si>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</si>
  <si>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</si>
  <si>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</si>
  <si>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</si>
  <si>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</si>
  <si>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</si>
  <si>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</si>
  <si>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</si>
  <si>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</si>
  <si>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</si>
  <si>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</si>
  <si>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</si>
  <si>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</si>
  <si>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</si>
  <si>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</si>
  <si>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</si>
  <si>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</si>
  <si>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</si>
  <si>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</si>
  <si>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</si>
  <si>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</si>
  <si>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</si>
  <si>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</si>
  <si>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</si>
  <si>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</si>
  <si>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</si>
  <si>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</si>
  <si>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</si>
  <si>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</si>
  <si>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</si>
  <si>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</si>
  <si>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</si>
  <si>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</si>
  <si>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</si>
  <si>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</si>
  <si>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</si>
  <si>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</si>
  <si>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</si>
  <si>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</si>
  <si>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</si>
  <si>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</si>
  <si>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</si>
  <si>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</si>
  <si>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</si>
  <si>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</si>
  <si>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</si>
  <si>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</si>
  <si>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</si>
  <si>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</si>
  <si>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</si>
  <si>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</si>
  <si>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</si>
  <si>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</si>
  <si>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</si>
  <si>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</si>
  <si>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</si>
  <si>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</si>
  <si>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</si>
  <si>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</si>
  <si>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</si>
  <si>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</si>
  <si>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</si>
  <si>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</si>
  <si>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</si>
  <si>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</si>
  <si>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</si>
  <si>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</si>
  <si>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</si>
  <si>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</si>
  <si>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</si>
  <si>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</si>
  <si>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</si>
  <si>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</si>
  <si>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</si>
  <si>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</si>
  <si>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</si>
  <si>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</si>
  <si>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</si>
  <si>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</si>
  <si>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</si>
  <si>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</si>
  <si>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</si>
  <si>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</si>
  <si>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</si>
  <si>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</si>
  <si>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</si>
  <si>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</si>
  <si>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</si>
  <si>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</si>
  <si>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</si>
  <si>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</si>
  <si>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</si>
  <si>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</si>
  <si>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</si>
  <si>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</si>
  <si>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</si>
  <si>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</si>
  <si>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</si>
  <si>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</si>
  <si>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</si>
  <si>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</si>
  <si>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</si>
  <si>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</si>
  <si>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</si>
  <si>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</si>
  <si>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</si>
  <si>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</si>
  <si>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</si>
  <si>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</si>
  <si>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</si>
  <si>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</si>
  <si>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</si>
  <si>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</si>
  <si>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</si>
  <si>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</si>
  <si>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</si>
  <si>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</si>
  <si>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</si>
  <si>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</si>
  <si>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</si>
  <si>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</si>
  <si>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</si>
  <si>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</si>
  <si>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</si>
  <si>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</si>
  <si>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</si>
  <si>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</si>
  <si>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</si>
  <si>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</si>
  <si>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</si>
  <si>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</si>
  <si>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</si>
  <si>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</si>
  <si>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</si>
  <si>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</si>
  <si>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</si>
  <si>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</si>
  <si>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</si>
  <si>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</si>
  <si>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</si>
  <si>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</si>
  <si>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</si>
  <si>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</si>
  <si>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</si>
  <si>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</si>
  <si>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</si>
  <si>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</si>
  <si>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</si>
  <si>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</si>
  <si>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</si>
  <si>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</si>
  <si>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</si>
  <si>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</si>
  <si>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</si>
  <si>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</si>
  <si>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</si>
  <si>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</si>
  <si>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</si>
  <si>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</si>
  <si>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</si>
  <si>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</si>
  <si>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</si>
  <si>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</si>
  <si>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</si>
  <si>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</si>
  <si>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</si>
  <si>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</si>
  <si>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</si>
  <si>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</si>
  <si>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</si>
  <si>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</si>
  <si>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</si>
  <si>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</si>
  <si>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</si>
  <si>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</si>
  <si>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</si>
  <si>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</si>
  <si>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</si>
  <si>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</si>
  <si>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</si>
  <si>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</si>
  <si>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</si>
  <si>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</si>
  <si>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</si>
  <si>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</si>
  <si>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</si>
  <si>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</si>
  <si>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</si>
  <si>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</si>
  <si>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</si>
  <si>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</si>
  <si>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</si>
  <si>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</si>
  <si>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</si>
  <si>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</si>
  <si>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</si>
  <si>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</si>
  <si>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</si>
  <si>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</si>
  <si>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</si>
  <si>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</si>
  <si>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</si>
  <si>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</si>
  <si>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</si>
  <si>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</si>
  <si>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</si>
  <si>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</si>
  <si>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</si>
  <si>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</si>
  <si>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</si>
  <si>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</si>
  <si>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</si>
  <si>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</si>
  <si>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</si>
  <si>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</si>
  <si>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</si>
  <si>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</si>
  <si>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</si>
  <si>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</si>
  <si>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</si>
  <si>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</si>
  <si>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</si>
  <si>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</si>
  <si>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</si>
  <si>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</si>
  <si>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</si>
  <si>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</si>
  <si>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</si>
  <si>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</si>
  <si>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</si>
  <si>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</si>
  <si>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</si>
  <si>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</si>
  <si>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</si>
  <si>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</si>
  <si>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</si>
  <si>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</si>
  <si>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</si>
  <si>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</si>
  <si>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</si>
  <si>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</si>
  <si>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</si>
  <si>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</si>
  <si>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</si>
  <si>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</si>
  <si>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</si>
  <si>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</si>
  <si>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</si>
  <si>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</si>
  <si>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</si>
  <si>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</si>
  <si>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</si>
  <si>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</si>
  <si>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</si>
  <si>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</si>
  <si>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</si>
  <si>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</si>
  <si>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</si>
  <si>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</si>
  <si>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</si>
  <si>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</si>
  <si>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</si>
  <si>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</si>
  <si>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</si>
  <si>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</si>
  <si>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</si>
  <si>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</si>
  <si>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</si>
  <si>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</si>
  <si>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</si>
  <si>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</si>
  <si>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</si>
  <si>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</si>
  <si>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</si>
  <si>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</si>
  <si>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</si>
  <si>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</si>
  <si>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</si>
  <si>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</si>
  <si>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</si>
  <si>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</si>
  <si>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</si>
  <si>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</si>
  <si>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</si>
  <si>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</si>
  <si>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</si>
  <si>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</si>
  <si>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</si>
  <si>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</si>
  <si>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</si>
  <si>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</si>
  <si>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</si>
  <si>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</si>
  <si>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</si>
  <si>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</si>
  <si>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</si>
  <si>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</si>
  <si>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</si>
  <si>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</si>
  <si>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</si>
  <si>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</si>
  <si>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</si>
  <si>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</si>
  <si>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</si>
  <si>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</si>
  <si>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</si>
  <si>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</si>
  <si>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</si>
  <si>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</si>
  <si>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</si>
  <si>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</si>
  <si>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</si>
  <si>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</si>
  <si>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</si>
  <si>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</si>
  <si>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</si>
  <si>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</si>
  <si>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</si>
  <si>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</si>
  <si>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</si>
  <si>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</si>
  <si>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</si>
  <si>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</si>
  <si>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</si>
  <si>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</si>
  <si>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</si>
  <si>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</si>
  <si>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</si>
  <si>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</si>
  <si>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</si>
  <si>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</si>
  <si>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</si>
  <si>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</si>
  <si>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</si>
  <si>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</si>
  <si>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</si>
  <si>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</si>
  <si>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</si>
  <si>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</si>
  <si>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</si>
  <si>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</si>
  <si>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</si>
  <si>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</si>
  <si>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</si>
  <si>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</si>
  <si>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</si>
  <si>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</si>
  <si>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</si>
  <si>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</si>
  <si>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</si>
  <si>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</si>
  <si>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</si>
  <si>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</si>
  <si>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</si>
  <si>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</si>
  <si>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</si>
  <si>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</si>
  <si>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</si>
  <si>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</si>
  <si>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</si>
  <si>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</si>
  <si>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</si>
  <si>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</si>
  <si>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</si>
  <si>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</si>
  <si>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</si>
  <si>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</si>
  <si>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</si>
  <si>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</si>
  <si>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</si>
  <si>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</si>
  <si>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</si>
  <si>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</si>
  <si>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</si>
  <si>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</si>
  <si>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</si>
  <si>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</si>
  <si>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</si>
  <si>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</si>
  <si>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</si>
  <si>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</si>
  <si>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</si>
  <si>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</si>
  <si>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</si>
  <si>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</si>
  <si>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</si>
  <si>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</si>
  <si>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</si>
  <si>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</si>
  <si>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</si>
  <si>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</si>
  <si>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</si>
  <si>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</si>
  <si>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</si>
  <si>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</si>
  <si>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</si>
  <si>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</si>
  <si>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</si>
  <si>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</si>
  <si>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</si>
  <si>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</si>
  <si>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</si>
  <si>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</si>
  <si>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</si>
  <si>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</si>
  <si>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</si>
  <si>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</si>
  <si>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</si>
  <si>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</si>
  <si>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</si>
  <si>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</si>
  <si>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</si>
  <si>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</si>
  <si>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</si>
  <si>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</si>
  <si>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</si>
  <si>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</si>
  <si>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</si>
  <si>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</si>
  <si>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</si>
  <si>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</si>
  <si>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</si>
  <si>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</si>
  <si>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</si>
  <si>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</si>
  <si>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</si>
  <si>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</si>
  <si>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</si>
  <si>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</si>
  <si>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</si>
  <si>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</si>
  <si>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</si>
  <si>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</si>
  <si>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</si>
  <si>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</si>
  <si>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</si>
  <si>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</si>
  <si>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</si>
  <si>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</si>
  <si>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</si>
  <si>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</si>
  <si>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</si>
  <si>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</si>
  <si>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</si>
  <si>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</si>
  <si>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</si>
  <si>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</si>
  <si>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</si>
  <si>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</si>
  <si>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</si>
  <si>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</si>
  <si>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</si>
  <si>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</si>
  <si>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</si>
  <si>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</si>
  <si>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</si>
  <si>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</si>
  <si>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</si>
  <si>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</si>
  <si>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</si>
  <si>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</si>
  <si>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</si>
  <si>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</si>
  <si>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</si>
  <si>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</si>
  <si>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</si>
  <si>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</si>
  <si>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</si>
  <si>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</si>
  <si>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</si>
  <si>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</si>
  <si>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</si>
  <si>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</si>
  <si>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</si>
  <si>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</si>
  <si>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</si>
  <si>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</si>
  <si>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</si>
  <si>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</si>
  <si>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</si>
  <si>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</si>
  <si>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</si>
  <si>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</si>
  <si>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</si>
  <si>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</si>
  <si>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</si>
  <si>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</si>
  <si>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</si>
  <si>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</si>
  <si>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</si>
  <si>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</si>
  <si>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</si>
  <si>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</si>
  <si>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</si>
  <si>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</si>
  <si>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</si>
  <si>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</si>
  <si>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</si>
  <si>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</si>
  <si>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</si>
  <si>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</si>
  <si>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</si>
  <si>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</si>
  <si>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</si>
  <si>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</si>
  <si>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</si>
  <si>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</si>
  <si>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</si>
  <si>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</si>
  <si>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</si>
  <si>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</si>
  <si>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</si>
  <si>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</si>
  <si>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</si>
  <si>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</si>
  <si>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</si>
  <si>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</si>
  <si>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</si>
  <si>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</si>
  <si>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</si>
  <si>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</si>
  <si>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</si>
  <si>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</si>
  <si>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</si>
  <si>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</si>
  <si>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</si>
  <si>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</si>
  <si>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</si>
  <si>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</si>
  <si>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</si>
  <si>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</si>
  <si>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</si>
  <si>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</si>
  <si>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</si>
  <si>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</si>
  <si>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</si>
  <si>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</si>
  <si>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</si>
  <si>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</si>
  <si>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</si>
  <si>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</si>
  <si>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</si>
  <si>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</si>
  <si>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</si>
  <si>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</si>
  <si>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</si>
  <si>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</si>
  <si>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</si>
  <si>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</si>
  <si>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</si>
  <si>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</si>
  <si>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</si>
  <si>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</si>
  <si>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</si>
  <si>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</si>
  <si>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</si>
  <si>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</si>
  <si>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</si>
  <si>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</si>
  <si>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</si>
  <si>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</si>
  <si>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</si>
  <si>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</si>
  <si>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</si>
  <si>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</si>
  <si>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</si>
  <si>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</si>
  <si>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</si>
  <si>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</si>
  <si>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</si>
  <si>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</si>
  <si>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</si>
  <si>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</si>
  <si>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</si>
  <si>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</si>
  <si>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</si>
  <si>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</si>
  <si>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</si>
  <si>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</si>
  <si>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</si>
  <si>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</si>
  <si>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</si>
  <si>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</si>
  <si>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</si>
  <si>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</si>
  <si>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</si>
  <si>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</si>
  <si>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</si>
  <si>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</si>
  <si>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</si>
  <si>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</si>
  <si>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</si>
  <si>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</si>
  <si>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</si>
  <si>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</si>
  <si>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</si>
  <si>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</si>
  <si>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</si>
  <si>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</si>
  <si>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</si>
  <si>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</si>
  <si>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</si>
  <si>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</si>
  <si>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</si>
  <si>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</si>
  <si>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</si>
  <si>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</si>
  <si>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</si>
  <si>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</si>
  <si>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</si>
  <si>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</si>
  <si>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</si>
  <si>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</si>
  <si>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</si>
  <si>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</si>
  <si>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</si>
  <si>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</si>
  <si>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</si>
  <si>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</si>
  <si>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</si>
  <si>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</si>
  <si>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</si>
  <si>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</si>
  <si>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</si>
  <si>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</si>
  <si>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</si>
  <si>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</si>
  <si>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</si>
  <si>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</si>
  <si>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</si>
  <si>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</si>
  <si>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</si>
  <si>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</si>
  <si>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</si>
  <si>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</si>
  <si>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</si>
  <si>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</si>
  <si>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</si>
  <si>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</si>
  <si>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</si>
  <si>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</si>
  <si>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</si>
  <si>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</si>
  <si>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</si>
  <si>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</si>
  <si>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</si>
  <si>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</si>
  <si>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</si>
  <si>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</si>
  <si>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</si>
  <si>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</si>
  <si>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</si>
  <si>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</si>
  <si>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</si>
  <si>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</si>
  <si>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</si>
  <si>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</si>
  <si>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</si>
  <si>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</si>
  <si>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</si>
  <si>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</si>
  <si>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</si>
  <si>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</si>
  <si>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</si>
  <si>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</si>
  <si>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</si>
  <si>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</si>
  <si>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</si>
  <si>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</si>
  <si>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</si>
  <si>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</si>
  <si>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</si>
  <si>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</si>
  <si>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</si>
  <si>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</si>
  <si>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</si>
  <si>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</si>
  <si>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</si>
  <si>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</si>
  <si>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</si>
  <si>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</si>
  <si>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</si>
  <si>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</si>
  <si>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</si>
  <si>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</si>
  <si>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</si>
  <si>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</si>
  <si>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</si>
  <si>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</si>
  <si>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</si>
  <si>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</si>
  <si>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</si>
  <si>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</si>
  <si>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</si>
  <si>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</si>
  <si>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</si>
  <si>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</si>
  <si>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</si>
  <si>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</si>
  <si>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</si>
  <si>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</si>
  <si>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</si>
  <si>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</si>
  <si>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</si>
  <si>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</si>
  <si>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</si>
  <si>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</si>
  <si>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</si>
  <si>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</si>
  <si>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</si>
  <si>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</si>
  <si>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</si>
  <si>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</si>
  <si>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</si>
  <si>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</si>
  <si>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</si>
  <si>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</si>
  <si>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</si>
  <si>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</si>
  <si>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</si>
  <si>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</si>
  <si>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</si>
  <si>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</si>
  <si>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</si>
  <si>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</si>
  <si>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</si>
  <si>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</si>
  <si>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</si>
  <si>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</si>
  <si>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</si>
  <si>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</si>
  <si>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</si>
  <si>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</si>
  <si>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</si>
  <si>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</si>
  <si>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</si>
  <si>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</si>
  <si>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</si>
  <si>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</si>
  <si>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</si>
  <si>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</si>
  <si>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</si>
  <si>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</si>
  <si>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</si>
  <si>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</si>
  <si>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</si>
  <si>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</si>
  <si>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</si>
  <si>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</si>
  <si>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</si>
  <si>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</si>
  <si>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</si>
  <si>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</si>
  <si>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</si>
  <si>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</si>
  <si>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</si>
  <si>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</si>
  <si>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</si>
  <si>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</si>
  <si>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</si>
  <si>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</si>
  <si>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</si>
  <si>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</si>
  <si>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</si>
  <si>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</si>
  <si>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</si>
  <si>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</si>
  <si>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</si>
  <si>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</si>
  <si>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</si>
  <si>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</si>
  <si>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</si>
  <si>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</si>
  <si>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</si>
  <si>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</si>
  <si>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</si>
  <si>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</si>
  <si>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</si>
  <si>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</si>
  <si>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</si>
  <si>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</si>
  <si>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</si>
  <si>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</si>
  <si>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</si>
  <si>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</si>
  <si>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</si>
  <si>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</si>
  <si>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</si>
  <si>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</si>
  <si>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</si>
  <si>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</si>
  <si>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</si>
  <si>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</si>
  <si>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</si>
  <si>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</si>
  <si>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</si>
  <si>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</si>
  <si>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</si>
  <si>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</si>
  <si>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</si>
  <si>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</si>
  <si>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</si>
  <si>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</si>
  <si>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</si>
  <si>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</si>
  <si>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</si>
  <si>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</si>
  <si>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</si>
  <si>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</si>
  <si>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</si>
  <si>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</si>
  <si>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</si>
  <si>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</si>
  <si>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</si>
  <si>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</si>
  <si>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</si>
  <si>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</si>
  <si>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</si>
  <si>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</si>
  <si>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</si>
  <si>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</si>
  <si>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</si>
  <si>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</si>
  <si>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</si>
  <si>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</si>
  <si>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</si>
  <si>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</si>
  <si>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</si>
  <si>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</si>
  <si>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</si>
  <si>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</si>
  <si>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</si>
  <si>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</si>
  <si>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</si>
  <si>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</si>
  <si>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</si>
  <si>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</si>
  <si>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</si>
  <si>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</si>
  <si>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</si>
  <si>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</si>
  <si>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</si>
  <si>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</si>
  <si>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</si>
  <si>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</si>
  <si>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</si>
  <si>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</si>
  <si>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</si>
  <si>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</si>
  <si>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</si>
  <si>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</si>
  <si>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</si>
  <si>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</si>
  <si>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</si>
  <si>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</si>
  <si>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</si>
  <si>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</si>
  <si>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</si>
  <si>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</si>
  <si>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</si>
  <si>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</si>
  <si>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</si>
  <si>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</si>
  <si>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</si>
  <si>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</si>
  <si>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</si>
  <si>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</si>
  <si>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</si>
  <si>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</si>
  <si>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</si>
  <si>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</si>
  <si>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</si>
  <si>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</si>
  <si>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</si>
  <si>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</si>
  <si>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</si>
  <si>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</si>
  <si>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</si>
  <si>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</si>
  <si>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</si>
  <si>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</si>
  <si>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</si>
  <si>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</si>
  <si>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</si>
  <si>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</si>
  <si>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</si>
  <si>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</si>
  <si>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</si>
  <si>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</si>
  <si>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</si>
  <si>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</si>
  <si>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</si>
  <si>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</si>
  <si>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</si>
  <si>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</si>
  <si>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</si>
  <si>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</si>
  <si>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</si>
  <si>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</si>
  <si>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</si>
  <si>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</si>
  <si>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</si>
  <si>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</si>
  <si>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</si>
  <si>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</si>
  <si>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</si>
  <si>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</si>
  <si>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</si>
  <si>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</si>
  <si>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</si>
  <si>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</si>
  <si>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</si>
  <si>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</si>
  <si>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</si>
  <si>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</si>
  <si>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</si>
  <si>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</si>
  <si>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</si>
  <si>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</si>
  <si>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</si>
  <si>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</si>
  <si>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</si>
  <si>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</si>
  <si>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</si>
  <si>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</si>
  <si>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</si>
  <si>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</si>
  <si>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</si>
  <si>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</si>
  <si>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</si>
  <si>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</si>
  <si>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</si>
  <si>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</si>
  <si>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</si>
  <si>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</si>
  <si>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</si>
  <si>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</si>
  <si>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</si>
  <si>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</si>
  <si>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</si>
  <si>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</si>
  <si>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</si>
  <si>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</si>
  <si>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</si>
  <si>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</si>
  <si>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</si>
  <si>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</si>
  <si>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</si>
  <si>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</si>
  <si>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</si>
  <si>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</si>
  <si>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</si>
  <si>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</si>
  <si>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</si>
  <si>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</si>
  <si>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</si>
  <si>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</si>
  <si>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</si>
  <si>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</si>
  <si>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</si>
  <si>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</si>
  <si>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</si>
  <si>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</si>
  <si>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</si>
  <si>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</si>
  <si>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</si>
  <si>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</si>
  <si>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</si>
  <si>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</si>
  <si>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</si>
  <si>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</si>
  <si>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</si>
  <si>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</si>
  <si>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</si>
  <si>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</si>
  <si>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</si>
  <si>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</si>
  <si>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</si>
  <si>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</si>
  <si>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</si>
  <si>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</si>
  <si>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</si>
  <si>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</si>
  <si>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</si>
  <si>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</si>
  <si>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</si>
  <si>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</si>
  <si>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</si>
  <si>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</si>
  <si>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</si>
  <si>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</si>
  <si>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</si>
  <si>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</si>
  <si>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</si>
  <si>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</si>
  <si>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</si>
  <si>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</si>
  <si>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</si>
  <si>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</si>
  <si>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</si>
  <si>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</si>
  <si>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</si>
  <si>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</si>
  <si>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</si>
  <si>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</si>
  <si>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</si>
  <si>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</si>
  <si>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</si>
  <si>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</si>
  <si>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</si>
  <si>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</si>
  <si>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</si>
  <si>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</si>
  <si>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</si>
  <si>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</si>
  <si>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</si>
  <si>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</si>
  <si>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</si>
  <si>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</si>
  <si>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</si>
  <si>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</si>
  <si>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</si>
  <si>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</si>
  <si>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</si>
  <si>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</si>
  <si>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</si>
  <si>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</si>
  <si>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</si>
  <si>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</si>
  <si>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</si>
  <si>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</si>
  <si>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</si>
  <si>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</si>
  <si>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</si>
  <si>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</si>
  <si>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</si>
  <si>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</si>
  <si>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</si>
  <si>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</si>
  <si>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</si>
  <si>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</si>
  <si>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</si>
  <si>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</si>
  <si>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</si>
  <si>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</si>
  <si>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</si>
  <si>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</si>
  <si>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</si>
  <si>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</si>
  <si>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</si>
  <si>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</si>
  <si>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</si>
  <si>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</si>
  <si>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</si>
  <si>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</si>
  <si>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</si>
  <si>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</si>
  <si>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</si>
  <si>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</si>
  <si>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</si>
  <si>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</si>
  <si>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</si>
  <si>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</si>
  <si>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</si>
  <si>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</si>
  <si>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</si>
  <si>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</si>
  <si>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</si>
  <si>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</si>
  <si>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</si>
  <si>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</si>
  <si>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</si>
  <si>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</si>
  <si>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</si>
  <si>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</si>
  <si>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</si>
  <si>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</si>
  <si>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</si>
  <si>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</si>
  <si>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</si>
  <si>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</si>
  <si>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</si>
  <si>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</si>
  <si>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</si>
  <si>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</si>
  <si>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</si>
  <si>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</si>
  <si>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</si>
  <si>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</si>
  <si>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</si>
  <si>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</si>
  <si>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</si>
  <si>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</si>
  <si>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</si>
  <si>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</si>
  <si>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</si>
  <si>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</si>
  <si>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</si>
  <si>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</si>
  <si>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</si>
  <si>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</si>
  <si>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</si>
  <si>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</si>
  <si>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</si>
  <si>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</si>
  <si>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</si>
  <si>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</si>
  <si>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</si>
  <si>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</si>
  <si>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</si>
  <si>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</si>
  <si>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</si>
  <si>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</si>
  <si>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</si>
  <si>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</si>
  <si>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</si>
  <si>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</si>
  <si>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</si>
  <si>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</si>
  <si>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</si>
  <si>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</si>
  <si>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</si>
  <si>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</si>
  <si>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</si>
  <si>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</si>
  <si>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</si>
  <si>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</si>
  <si>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</si>
  <si>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</si>
  <si>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</si>
  <si>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</si>
  <si>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</si>
  <si>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</si>
  <si>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</si>
  <si>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</si>
  <si>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</si>
  <si>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</si>
  <si>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</si>
  <si>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</si>
  <si>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</si>
  <si>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</si>
  <si>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</si>
  <si>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</si>
  <si>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</si>
  <si>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</si>
  <si>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</si>
  <si>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</si>
  <si>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</si>
  <si>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</si>
  <si>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</si>
  <si>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</si>
  <si>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</si>
  <si>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</si>
  <si>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</si>
  <si>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</si>
  <si>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</si>
  <si>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</si>
  <si>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</si>
  <si>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</si>
  <si>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</si>
  <si>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</si>
  <si>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</si>
  <si>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</si>
  <si>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</si>
  <si>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</si>
  <si>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</si>
  <si>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</si>
  <si>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</si>
  <si>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</si>
  <si>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</si>
  <si>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</si>
  <si>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</si>
  <si>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</si>
  <si>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</si>
  <si>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</si>
  <si>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</si>
  <si>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</si>
  <si>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</si>
  <si>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</si>
  <si>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</si>
  <si>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</si>
  <si>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</si>
  <si>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</si>
  <si>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</si>
  <si>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</si>
  <si>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</si>
  <si>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</si>
  <si>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</si>
  <si>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</si>
  <si>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</si>
  <si>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</si>
  <si>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</si>
  <si>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</si>
  <si>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</si>
  <si>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</si>
  <si>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</si>
  <si>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</si>
  <si>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</si>
  <si>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</si>
  <si>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</si>
  <si>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</si>
  <si>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</si>
  <si>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</si>
  <si>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</si>
  <si>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</si>
  <si>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</si>
  <si>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</si>
  <si>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</si>
  <si>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</si>
  <si>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</si>
  <si>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</si>
  <si>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</si>
  <si>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</si>
  <si>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</si>
  <si>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</si>
  <si>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</si>
  <si>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</si>
  <si>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</si>
  <si>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</si>
  <si>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</si>
  <si>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</si>
  <si>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</si>
  <si>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</si>
  <si>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</si>
  <si>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</si>
  <si>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</si>
  <si>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</si>
  <si>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</si>
  <si>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</si>
  <si>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</si>
  <si>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</si>
  <si>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</si>
  <si>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</si>
  <si>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</si>
  <si>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</si>
  <si>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</si>
  <si>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</si>
  <si>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</si>
  <si>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</si>
  <si>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</si>
  <si>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</si>
  <si>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</si>
  <si>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</si>
  <si>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</si>
  <si>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</si>
  <si>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</si>
  <si>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</si>
  <si>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</si>
  <si>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</si>
  <si>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</si>
  <si>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</si>
  <si>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</si>
  <si>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</si>
  <si>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</si>
  <si>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</si>
  <si>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</si>
  <si>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</si>
  <si>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</si>
  <si>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</si>
  <si>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</si>
  <si>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</si>
  <si>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</si>
  <si>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</si>
  <si>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</si>
  <si>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</si>
  <si>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</si>
  <si>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</si>
  <si>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</si>
  <si>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</si>
  <si>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</si>
  <si>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</si>
  <si>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</si>
  <si>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</si>
  <si>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</si>
  <si>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</si>
  <si>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</si>
  <si>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</si>
  <si>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</si>
  <si>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</si>
  <si>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</si>
  <si>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</si>
  <si>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</si>
  <si>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</si>
  <si>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</si>
  <si>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</si>
  <si>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</si>
  <si>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</si>
  <si>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</si>
  <si>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</si>
  <si>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</si>
  <si>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</si>
  <si>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</si>
  <si>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</si>
  <si>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</si>
  <si>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</si>
  <si>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</si>
  <si>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</si>
  <si>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</si>
  <si>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</si>
  <si>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</si>
  <si>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</si>
  <si>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</si>
  <si>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</si>
  <si>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</si>
  <si>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</si>
  <si>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</si>
  <si>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</si>
  <si>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</si>
  <si>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</si>
  <si>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</si>
  <si>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</si>
  <si>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</si>
  <si>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</si>
  <si>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</si>
  <si>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</si>
  <si>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</si>
  <si>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</si>
  <si>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</si>
  <si>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</si>
  <si>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</si>
  <si>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</si>
  <si>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</si>
  <si>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</si>
  <si>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</si>
  <si>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</si>
  <si>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</si>
  <si>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</si>
  <si>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</si>
  <si>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</si>
  <si>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</si>
  <si>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</si>
  <si>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</si>
  <si>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</si>
  <si>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</si>
  <si>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</si>
  <si>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</si>
  <si>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</si>
  <si>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</si>
  <si>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</si>
  <si>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</si>
  <si>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</si>
  <si>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</si>
  <si>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</si>
  <si>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</si>
  <si>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</si>
  <si>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</si>
  <si>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</si>
  <si>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</si>
  <si>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</si>
  <si>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</si>
  <si>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</si>
  <si>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</si>
  <si>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</si>
  <si>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</si>
  <si>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</si>
  <si>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</si>
  <si>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</si>
  <si>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</si>
  <si>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</si>
  <si>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</si>
  <si>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</si>
  <si>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</si>
  <si>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</si>
  <si>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</si>
  <si>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</si>
  <si>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</si>
  <si>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</si>
  <si>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</si>
  <si>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</si>
  <si>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</si>
  <si>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</si>
  <si>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</si>
  <si>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</si>
  <si>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</si>
  <si>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</si>
  <si>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</si>
  <si>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</si>
  <si>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PCM-20251026-00002184</t>
  </si>
  <si>
    <t xml:space="preserve">TE issue ( D-CHANNEL FAILURE ) alarm active TE Team facing access issue as Site located at haram tunnel and need crane for TS </t>
  </si>
  <si>
    <t>PCM-20251027-00000052</t>
  </si>
  <si>
    <t>ETA 40 mins</t>
  </si>
  <si>
    <t>PCM-20251027-00000094</t>
  </si>
  <si>
    <t>EM   Team at site and checking rectifier issue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</si>
</sst>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3" totalsRowShown="0" headerRowDxfId="31" dataDxfId="30" headerRowBorderDxfId="28" tableBorderDxfId="29">
  <autoFilter ref="A1:L45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0" totalsRowShown="0" headerRowDxfId="15" dataDxfId="14" headerRowBorderDxfId="12" tableBorderDxfId="13">
  <autoFilter ref="A1:L12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294.11256759259413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13.617579166668293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45957.06099351852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45957.06099351852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45957.06099351852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45957.06099351852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45957.06099351852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45957.06099351852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45957.06099351852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45957.06099351852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45957.06099351852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45957.06099351852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45957.06099351852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45957.06099351852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45957.06099351852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45957.06099351852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45957.06099351852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45957.06099351852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45957.06099351852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45957.06099351852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45957.06099351852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45957.06099351852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45957.06099351852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45957.06099351852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45957.06099351852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45957.06099351852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45957.06099351852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45957.06099351852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45957.06099351852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45957.06099351852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45957.06099351852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45957.06099351852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45957.06099351852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45957.06099351852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45957.06099351852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45957.06099351852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45957.06099351852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45957.06099351852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45957.06099351852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45957.06099351852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45957.06099351852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45957.06099351852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45957.06099351852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45957.06099351852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45957.06099351852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45957.06099351852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45957.06099351852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45957.06099351852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45957.06099351852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45957.06099351852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45957.06099351852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45957.06099351852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45957.06099351852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45957.06099351852</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45957.06099351852</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8F976002-0E3A-4158-868B-96EDA4AA6220}"/>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132.0611555555588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45957.06099351852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45957.06099351852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45957.06099351852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45957.06099351852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45957.06099351852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45957.06099351852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45957.06099351852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45957.06099351852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45957.06099351852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45957.06099351852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45957.06099351852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45957.06099351852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45957.06099351852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45957.06099351852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45957.06099351852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45957.06099351852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45957.06099351852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45957.06099351852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45957.06099351852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45957.06099351852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45957.06099351852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45957.06099351852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45957.06099351852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45957.06099351852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45957.06099351852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45957.06099351852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45957.06099351852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45957.06099351852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45957.06099351852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45957.06099351852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45957.06099351852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45957.06099351852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45957.06099351852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45957.06099351852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45957.06099351852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45957.06099351852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45957.06099351852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45957.06099351852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45957.06099351852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45957.06099351852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45957.06099351852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45957.06099351852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45957.06099351852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45957.06099351852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45957.06099351852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45957.06099351852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45957.06099351852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45957.06099351852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45957.06099351852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45957.06099351852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45957.06099351852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45957.06099351852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45957.06099351852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45957.06099351852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45957.06099351852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45957.06099351852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45957.06099351852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45957.06099351852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45957.06099351852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45957.06099351852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45957.06099351852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45957.06099351852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45957.06099351852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45957.06099351852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45957.06099351852</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45957.06099351852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45957.06099351852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45957.06099351852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45957.06099351852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45957.06099351852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45957.06099351852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45957.06099351852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45957.06099351852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45957.06099351852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45957.06099351852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45957.06099351852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45957.06099351852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45957.06099351852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45957.06099351852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45957.06099351852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45957.06099351852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45957.06099351852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45957.06099351852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45957.06099351852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45957.06099351852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45957.06099351852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45957.06099351852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45957.06099351852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45957.06099351852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45957.06099351852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45957.06099351852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45957.06099351852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45957.06099351852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45957.06099351852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45957.06099351852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45957.06099351852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45957.06099351852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45957.06099351852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45957.06099351852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45957.06099351852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45957.06099351852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45957.06099351852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45957.06099351852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45957.06099351852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45957.06099351852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45957.06099351852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45957.06099351852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45957.06099351852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45957.06099351852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45957.06099351852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45957.06099351852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45957.06099351852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45957.06099351852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45957.06099351852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45957.06099351852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45957.06099351852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45957.06099351852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45957.06099351852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45957.06099351852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45957.06099351852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45957.06099351852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45957.06099351852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45957.06099351852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45957.06099351852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45957.06099351852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45957.06099351852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45957.06099351852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45957.06099351852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45957.06099351852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45957.06099351852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45957.06099351852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45957.06099351852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45957.06099351852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45957.06099351852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45957.06099351852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45957.06099351852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45957.06099351852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45957.06099351852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45957.06099351852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45957.06099351852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45957.06099351852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45957.06099351852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45957.06099351852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45957.06099351852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45957.06099351852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45957.06099351852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45957.06099351852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45957.06099351852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45957.06099351852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45957.06099351852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45957.06099351852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45957.06099351852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45957.06099351852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45957.06099351852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45957.06099351852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45957.06099351852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45957.06099351852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45957.06099351852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45957.06099351852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45957.06099351852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45957.06099351852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45957.06099351852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45957.06099351852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45957.06099351852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45957.06099351852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45957.06099351852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45957.06099351852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45957.06099351852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45957.06099351852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45957.06099351852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45957.06099351852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45957.06099351852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45957.06099351852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45957.06099351852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45957.06099351852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45957.06099351852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45957.06099351852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45957.06099351852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45957.06099351852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45957.06099351852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45957.06099351852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45957.06099351852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45957.06099351852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45957.06099351852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45957.06099351852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45957.06099351852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45957.06099351852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45957.06099351852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45957.06099351852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45957.06099351852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45957.06099351852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45957.06099351852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45957.06099351852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45957.06099351852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45957.06099351852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45957.06099351852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45957.06099351852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45957.06099351852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45957.06099351852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45957.06099351852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45957.06099351852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45957.06099351852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45957.06099351852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45957.06099351852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45957.06099351852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45957.06099351852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45957.06099351852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45957.06099351852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45957.06099351852</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45957.06099351852</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45957.06099351852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45957.06099351852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45957.06099351852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45957.06099351852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45957.06099351852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45957.06099351852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45957.06099351852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45957.06099351852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45957.06099351852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45957.06099351852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45957.06099351852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45957.06099351852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45957.06099351852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45957.06099351852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45957.06099351852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45957.06099351852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45957.06099351852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45957.06099351852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45957.06099351852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45957.06099351852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45957.06099351852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45957.06099351852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45957.06099351852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45957.06099351852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45957.06099351852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45957.06099351852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45957.06099351852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45957.06099351852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45957.06099351852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45957.06099351852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45957.06099351852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45957.06099351852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45957.06099351852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45957.06099351852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45957.06099351852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45957.06099351852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45957.06099351852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45957.06099351852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45957.06099351852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45957.06099351852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45957.06099351852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45957.06099351852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45957.06099351852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45957.06099351852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45957.06099351852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45957.06099351852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45957.06099351852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45957.06099351852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45957.06099351852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45957.06099351852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45957.06099351852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45957.06099351852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45957.06099351852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45957.06099351852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45957.06099351852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45957.06099351852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45957.06099351852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45957.06099351852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45957.06099351852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45957.06099351852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45957.06099351852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45957.06099351852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45957.06099351852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45957.06099351852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45957.06099351852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45957.06099351852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45957.06099351852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45957.06099351852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45957.06099351852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45957.06099351852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45957.06099351852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45957.06099351852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45957.06099351852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45957.06099351852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45957.06099351852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45957.06099351852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45957.06099351852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45957.06099351852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45957.06099351852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45957.06099351852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45957.06099351852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45957.06099351852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45957.06099351852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45957.06099351852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45957.06099351852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45957.06099351852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45957.06099351852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45957.06099351852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45957.06099351852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45957.06099351852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45957.06099351852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45957.06099351852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45957.06099351852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45957.06099351852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45957.06099351852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45957.06099351852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45957.06099351852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45957.06099351852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45957.06099351852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45957.06099351852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45957.06099351852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45957.06099351852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45957.06099351852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45957.06099351852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45957.06099351852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45957.06099351852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45957.06099351852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45957.06099351852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45957.06099351852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45957.06099351852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45957.06099351852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45957.06099351852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45957.06099351852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45957.06099351852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45957.06099351852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45957.06099351852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45957.06099351852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45957.06099351852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45957.06099351852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45957.06099351852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45957.06099351852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45957.06099351852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45957.06099351852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45957.06099351852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45957.06099351852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45957.06099351852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45957.06099351852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45957.06099351852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45957.06099351852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45957.06099351852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45957.06099351852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45957.06099351852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45957.06099351852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45957.06099351852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45957.06099351852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45957.06099351852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45957.06099351852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45957.06099351852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45957.06099351852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45957.06099351852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45957.06099351852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45957.06099351852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45957.06099351852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45957.06099351852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45957.06099351852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45957.06099351852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45957.06099351852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45957.06099351852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45957.06099351852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45957.06099351852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45957.06099351852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45957.06099351852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45957.06099351852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45957.06099351852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45957.06099351852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45957.06099351852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45957.06099351852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45957.06099351852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45957.06099351852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45957.06099351852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45957.06099351852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45957.06099351852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45957.06099351852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45957.06099351852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45957.06099351852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45957.06099351852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45957.06099351852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45957.06099351852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45957.06099351852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45957.06099351852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45957.06099351852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45957.06099351852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45957.06099351852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45957.06099351852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45957.06099351852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45957.06099351852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45957.06099351852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45957.06099351852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45957.06099351852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45957.06099351852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45957.06099351852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45957.06099351852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45957.06099351852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45957.06099351852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45957.06099351852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45957.06099351852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45957.06099351852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45957.06099351852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45957.06099351852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45957.06099351852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45957.06099351852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45957.06099351852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45957.06099351852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45957.06099351852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45957.06099351852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45957.06099351852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45957.06099351852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45957.06099351852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45957.06099351852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45957.06099351852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45957.06099351852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45957.06099351852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45957.06099351852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45957.06099351852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45957.06099351852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45957.06099351852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45957.06099351852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45957.06099351852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45957.06099351852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45957.06099351852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45957.06099351852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45957.06099351852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45957.06099351852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45957.06099351852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45957.06099351852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45957.06099351852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45957.06099351852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45957.06099351852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45957.06099351852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45957.06099351852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45957.06099351852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45957.06099351852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45957.06099351852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45957.06099351852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45957.06099351852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45957.06099351852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45957.06099351852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45957.06099351852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45957.06099351852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45957.06099351852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45957.06099351852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45957.06099351852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45957.06099351852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45957.06099351852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45957.06099351852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45957.06099351852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45957.06099351852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45957.06099351852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45957.06099351852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45957.06099351852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45957.06099351852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45957.06099351852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45957.06099351852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45957.06099351852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45957.06099351852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45957.06099351852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45957.06099351852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45957.06099351852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45957.06099351852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45957.06099351852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45957.06099351852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45957.06099351852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45957.06099351852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45957.06099351852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45957.06099351852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45957.06099351852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45957.06099351852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45957.06099351852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45957.06099351852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45957.06099351852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45957.06099351852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45957.06099351852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45957.06099351852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45957.06099351852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45957.06099351852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45957.06099351852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45957.06099351852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45957.06099351852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45957.06099351852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45957.06099351852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45957.06099351852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45957.06099351852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45957.06099351852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45957.06099351852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45957.06099351852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45957.06099351852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45957.06099351852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45957.06099351852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45957.06099351852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45957.06099351852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45957.06099351852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45957.06099351852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45957.06099351852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45957.06099351852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45957.06099351852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45957.06099351852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45957.06099351852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45957.06099351852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45957.06099351852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45957.06099351852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45957.06099351852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45957.06099351852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45957.06099351852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45957.06099351852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45957.06099351852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45957.06099351852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45957.06099351852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45957.06099351852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45957.06099351852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45957.06099351852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45957.06099351852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45957.06099351852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45957.06099351852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45957.06099351852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45957.06099351852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45957.06099351852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45957.06099351852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45957.06099351852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45957.06099351852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45957.06099351852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45957.06099351852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45957.06099351852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45957.06099351852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45957.06099351852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45957.06099351852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45957.06099351852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45957.06099351852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45957.06099351852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45957.06099351852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45957.06099351852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45957.06099351852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45957.06099351852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45957.06099351852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45957.06099351852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45957.06099351852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45957.06099351852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45957.06099351852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45957.06099351852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45957.06099351852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45957.06099351852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45957.06099351852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45957.06099351852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45957.06099351852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45957.06099351852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45957.06099351852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45957.06099351852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45957.06099351852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45957.06099351852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45957.06099351852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45957.06099351852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45957.06099351852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45957.06099351852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45957.06099351852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45957.06099351852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45957.06099351852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45957.06099351852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45957.06099351852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45957.06099351852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45957.06099351852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45957.06099351852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45957.06099351852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45957.06099351852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45957.06099351852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45957.06099351852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45957.06099351852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45957.06099351852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45957.06099351852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45957.06099351852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45957.06099351852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45957.06099351852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45957.06099351852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45957.06099351852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45957.06099351852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45957.06099351852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45957.06099351852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45957.06099351852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45957.06099351852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45957.06099351852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45957.06099351852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45957.06099351852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45957.06099351852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45957.06099351852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45957.06099351852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45957.06099351852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45957.06099351852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45957.06099351852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45957.06099351852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45957.06099351852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45957.06099351852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45957.06099351852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45957.06099351852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45957.06099351852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45957.06099351852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45957.06099351852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45957.06099351852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45957.06099351852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45957.06099351852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45957.06099351852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45957.06099351852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45957.06099351852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45957.06099351852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45957.06099351852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45957.06099351852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45957.06099351852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45957.06099351852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45957.06099351852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45957.06099351852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45957.06099351852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45957.06099351852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45957.06099351852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45957.06099351852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45957.06099351852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45957.06099351852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45957.06099351852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45957.06099351852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45957.06099351852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45957.06099351852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45957.06099351852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45957.06099351852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45957.06099351852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45957.06099351852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45957.06099351852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45957.06099351852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45957.06099351852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45957.06099351852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45957.06099351852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45957.06099351852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45957.06099351852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45957.06099351852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45957.06099351852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45957.06099351852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45957.06099351852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45957.06099351852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45957.06099351852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45957.06099351852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45957.06099351852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45957.06099351852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45957.06099351852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45957.06099351852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45957.06099351852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45957.06099351852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45957.06099351852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45957.06099351852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45957.06099351852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45957.06099351852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45957.06099351852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45957.06099351852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45957.06099351852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45957.06099351852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45957.06099351852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45957.06099351852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45957.06099351852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45957.06099351852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45957.06099351852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45957.06099351852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45957.06099351852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45957.06099351852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45957.06099351852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45957.06099351852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45957.06099351852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45957.06099351852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45957.06099351852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45957.06099351852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45957.06099351852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45957.06099351852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45957.06099351852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45957.06099351852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45957.06099351852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45957.06099351852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45957.06099351852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45957.06099351852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45957.06099351852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45957.06099351852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45957.06099351852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45957.06099351852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45957.06099351852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45957.06099351852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45957.06099351852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45957.06099351852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45957.06099351852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45957.06099351852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45957.06099351852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45957.06099351852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45957.06099351852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45957.06099351852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45957.06099351852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45957.06099351852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45957.06099351852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45957.06099351852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45957.06099351852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45957.06099351852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45957.06099351852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45957.06099351852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45957.06099351852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45957.06099351852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45957.06099351852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45957.06099351852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45957.06099351852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45957.06099351852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45957.06099351852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45957.06099351852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45957.06099351852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45957.06099351852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45957.06099351852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45957.06099351852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45957.06099351852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45957.06099351852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45957.06099351852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45957.06099351852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45957.06099351852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45957.06099351852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45957.06099351852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45957.06099351852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45957.06099351852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45957.06099351852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45957.06099351852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45957.06099351852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45957.06099351852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45957.06099351852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45957.06099351852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45957.06099351852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45957.06099351852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45957.06099351852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45957.06099351852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45957.06099351852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45957.06099351852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45957.06099351852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45957.06099351852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45957.06099351852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45957.06099351852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45957.06099351852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45957.06099351852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45957.06099351852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45957.06099351852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45957.06099351852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45957.06099351852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45957.06099351852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45957.06099351852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45957.06099351852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45957.06099351852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45957.06099351852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45957.06099351852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45957.06099351852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45957.06099351852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45957.06099351852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45957.06099351852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45957.06099351852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45957.06099351852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45957.06099351852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45957.06099351852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45957.06099351852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45957.06099351852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45957.06099351852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45957.06099351852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45957.06099351852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45957.06099351852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45957.06099351852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45957.06099351852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45957.06099351852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45957.06099351852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45957.06099351852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45957.06099351852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45957.06099351852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45957.06099351852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45957.06099351852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45957.06099351852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45957.06099351852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45957.06099351852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45957.06099351852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45957.06099351852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45957.06099351852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45957.06099351852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45957.06099351852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45957.06099351852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45957.06099351852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45957.06099351852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45957.06099351852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45957.06099351852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45957.06099351852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45957.06099351852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45957.06099351852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45957.06099351852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45957.06099351852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45957.06099351852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45957.06099351852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45957.06099351852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45957.06099351852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45957.06099351852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45957.06099351852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45957.06099351852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45957.06099351852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45957.06099351852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45957.06099351852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45957.06099351852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45957.06099351852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45957.06099351852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45957.06099351852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45957.06099351852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45957.06099351852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45957.06099351852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45957.06099351852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45957.06099351852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45957.06099351852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45957.06099351852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45957.06099351852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45957.06099351852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45957.06099351852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45957.06099351852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45957.06099351852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45957.06099351852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45957.06099351852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45957.06099351852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45957.06099351852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45957.06099351852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45957.06099351852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45957.06099351852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45957.06099351852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45957.06099351852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45957.06099351852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45957.06099351852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45957.06099351852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45957.06099351852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45957.06099351852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45957.06099351852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45957.06099351852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45957.06099351852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45957.06099351852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45957.06099351852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45957.06099351852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45957.06099351852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45957.06099351852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45957.06099351852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45957.06099351852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45957.06099351852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45957.06099351852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45957.06099351852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45957.06099351852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45957.06099351852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45957.06099351852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45957.06099351852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45957.06099351852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45957.06099351852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45957.06099351852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45957.06099351852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45957.06099351852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45957.06099351852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45957.06099351852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45957.06099351852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45957.06099351852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45957.06099351852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45957.06099351852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45957.06099351852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45957.06099351852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45957.06099351852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45957.06099351852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45957.06099351852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45957.06099351852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45957.06099351852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45957.06099351852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45957.06099351852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45957.06099351852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45957.06099351852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45957.06099351852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45957.06099351852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45957.06099351852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45957.06099351852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45957.06099351852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45957.06099351852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45957.06099351852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45957.06099351852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45957.06099351852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45957.06099351852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45957.06099351852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45957.06099351852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45957.06099351852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45957.06099351852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45957.06099351852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45957.06099351852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45957.06099351852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45957.06099351852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45957.06099351852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45957.06099351852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45957.06099351852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45957.06099351852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45957.06099351852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45957.06099351852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45957.06099351852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45957.06099351852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45957.06099351852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45957.06099351852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45957.06099351852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45957.06099351852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45957.06099351852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45957.06099351852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45957.06099351852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45957.06099351852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45957.06099351852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45957.06099351852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45957.06099351852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45957.06099351852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45957.06099351852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45957.06099351852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45957.06099351852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45957.06099351852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45957.06099351852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45957.06099351852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45957.06099351852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45957.06099351852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45957.06099351852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45957.06099351852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45957.06099351852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45957.06099351852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45957.06099351852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45957.06099351852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45957.06099351852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45957.06099351852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45957.06099351852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45957.06099351852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45957.06099351852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45957.06099351852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45957.06099351852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45957.06099351852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45957.06099351852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45957.06099351852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45957.06099351852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45957.06099351852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45957.06099351852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45957.06099351852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45957.06099351852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45957.06099351852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45957.06099351852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45957.06099351852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45957.06099351852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45957.06099351852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45957.06099351852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45957.06099351852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45957.06099351852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45957.06099351852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45957.06099351852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45957.06099351852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45957.06099351852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45957.06099351852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45957.06099351852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45957.06099351852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45957.06099351852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45957.06099351852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45957.06099351852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45957.06099351852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45957.06099351852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45957.06099351852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45957.06099351852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45957.06099351852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45957.06099351852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45957.06099351852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45957.06099351852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45957.06099351852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45957.06099351852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45957.06099351852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45957.06099351852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45957.06099351852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45957.06099351852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45957.06099351852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45957.06099351852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45957.06099351852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45957.06099351852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45957.06099351852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45957.06099351852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45957.06099351852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45957.06099351852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45957.06099351852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45957.06099351852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45957.06099351852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45957.06099351852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45957.06099351852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45957.06099351852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45957.06099351852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45957.06099351852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45957.06099351852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45957.06099351852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45957.06099351852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45957.06099351852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45957.06099351852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45957.06099351852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45957.06099351852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45957.06099351852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45957.06099351852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45957.06099351852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45957.06099351852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45957.06099351852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45957.06099351852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45957.06099351852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45957.06099351852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45957.06099351852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45957.06099351852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45957.06099351852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45957.06099351852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45957.06099351852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45957.06099351852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45957.06099351852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45957.06099351852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45957.06099351852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45957.06099351852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45957.06099351852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45957.06099351852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45957.06099351852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45957.06099351852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45957.06099351852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45957.06099351852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45957.06099351852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45957.06099351852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45957.06099351852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45957.06099351852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45957.06099351852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45957.06099351852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45957.06099351852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45957.06099351852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45957.06099351852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45957.06099351852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45957.06099351852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45957.06099351852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45957.06099351852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45957.06099351852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45957.06099351852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45957.06099351852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45957.06099351852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45957.06099351852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45957.06099351852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45957.06099351852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45957.06099351852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45957.06099351852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45957.06099351852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45957.06099351852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45957.06099351852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45957.06099351852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45957.06099351852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45957.06099351852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45957.06099351852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45957.06099351852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45957.06099351852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45957.06099351852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45957.06099351852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45957.06099351852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45957.06099351852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45957.06099351852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45957.06099351852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45957.06099351852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45957.06099351852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45957.06099351852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45957.06099351852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45957.06099351852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45957.06099351852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45957.06099351852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45957.06099351852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45957.06099351852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45957.06099351852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45957.06099351852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45957.06099351852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45957.06099351852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45957.06099351852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45957.06099351852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45957.06099351852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45957.06099351852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45957.06099351852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45957.06099351852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45957.06099351852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45957.06099351852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45957.06099351852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45957.06099351852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45957.06099351852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45957.06099351852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45957.06099351852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45957.06099351852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45957.06099351852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45957.06099351852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45957.06099351852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45957.06099351852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45957.06099351852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45957.06099351852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45957.06099351852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45957.06099351852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45957.06099351852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45957.06099351852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45957.06099351852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45957.06099351852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45957.06099351852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45957.06099351852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45957.06099351852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45957.06099351852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45957.06099351852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45957.06099351852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45957.06099351852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45957.06099351852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45957.06099351852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45957.06099351852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45957.06099351852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45957.06099351852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45957.06099351852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45957.06099351852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45957.06099351852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45957.06099351852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45957.06099351852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45957.06099351852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45957.06099351852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45957.06099351852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45957.06099351852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45957.06099351852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45957.06099351852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45957.06099351852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45957.06099351852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45957.06099351852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45957.06099351852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45957.06099351852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45957.06099351852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45957.06099351852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45957.06099351852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45957.06099351852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45957.06099351852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45957.06099351852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45957.06099351852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45957.06099351852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45957.06099351852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45957.06099351852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45957.06099351852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45957.06099351852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45957.06099351852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45957.06099351852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45957.06099351852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45957.06099351852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45957.06099351852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45957.06099351852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45957.06099351852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45957.06099351852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45957.06099351852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45957.06099351852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45957.06099351852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45957.06099351852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45957.06099351852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45957.06099351852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45957.06099351852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45957.06099351852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45957.06099351852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45957.06099351852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45957.06099351852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45957.06099351852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45957.06099351852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45957.06099351852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45957.06099351852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45957.06099351852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45957.06099351852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45957.06099351852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45957.06099351852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45957.06099351852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45957.06099351852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45957.06099351852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45957.06099351852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45957.06099351852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45957.06099351852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45957.06099351852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45957.06099351852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45957.06099351852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45957.06099351852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45957.06099351852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45957.06099351852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45957.06099351852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45957.06099351852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45957.06099351852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45957.06099351852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45957.06099351852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45957.06099351852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45957.06099351852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45957.06099351852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45957.06099351852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45957.06099351852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45957.06099351852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45957.06099351852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45957.06099351852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45957.06099351852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45957.06099351852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45957.06099351852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45957.06099351852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45957.06099351852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45957.06099351852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45957.06099351852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45957.06099351852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45957.06099351852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45957.06099351852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45957.06099351852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45957.06099351852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45957.06099351852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45957.06099351852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45957.06099351852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45957.06099351852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45957.06099351852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45957.06099351852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45957.06099351852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45957.06099351852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45957.06099351852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45957.06099351852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45957.06099351852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45957.06099351852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45957.06099351852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45957.06099351852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45957.06099351852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45957.06099351852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45957.06099351852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45957.06099351852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45957.06099351852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45957.06099351852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45957.06099351852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45957.06099351852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45957.06099351852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45957.06099351852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45957.06099351852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45957.06099351852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45957.06099351852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45957.06099351852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45957.06099351852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45957.06099351852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45957.06099351852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45957.06099351852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45957.06099351852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45957.06099351852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45957.06099351852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45957.06099351852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45957.06099351852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45957.06099351852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45957.06099351852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45957.06099351852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45957.06099351852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45957.06099351852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45957.06099351852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45957.06099351852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45957.06099351852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45957.06099351852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45957.06099351852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45957.06099351852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45957.06099351852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45957.06099351852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45957.06099351852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45957.06099351852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45957.06099351852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45957.06099351852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45957.06099351852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45957.06099351852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45957.06099351852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45957.06099351852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45957.06099351852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45957.06099351852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45957.06099351852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45957.06099351852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45957.06099351852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45957.06099351852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45957.06099351852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45957.06099351852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45957.06099351852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45957.06099351852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45957.06099351852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45957.06099351852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45957.06099351852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45957.06099351852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45957.06099351852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45957.06099351852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45957.06099351852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45957.06099351852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45957.06099351852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45957.06099351852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45957.06099351852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45957.06099351852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45957.06099351852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45957.06099351852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45957.06099351852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45957.06099351852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45957.06099351852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45957.06099351852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45957.06099351852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45957.06099351852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45957.06099351852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45957.06099351852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45957.06099351852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45957.06099351852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45957.06099351852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45957.06099351852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45957.06099351852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45957.06099351852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45957.06099351852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45957.06099351852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45957.06099351852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45957.06099351852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45957.06099351852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45957.06099351852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45957.06099351852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45957.06099351852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45957.06099351852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45957.06099351852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45957.06099351852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45957.06099351852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45957.06099351852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45957.06099351852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45957.06099351852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45957.06099351852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45957.06099351852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45957.06099351852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45957.06099351852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45957.06099351852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45957.06099351852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45957.06099351852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45957.06099351852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45957.06099351852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45957.06099351852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45957.06099351852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45957.06099351852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45957.06099351852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45957.06099351852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45957.06099351852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45957.06099351852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45957.06099351852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45957.06099351852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45957.06099351852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45957.06099351852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45957.06099351852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253.58027592592407</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3.4262712962954538</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45957.06099351852</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45957.06099351852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45957.06099351852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45957.06099351852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45957.06099351852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45957.06099351852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45957.06099351852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45957.06099351852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45957.06099351852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45957.06099351852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45957.06099351852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45957.06099351852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45957.06099351852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45957.06099351852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45957.06099351852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45957.06099351852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45957.06099351852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45957.06099351852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45957.06099351852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45957.06099351852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45957.06099351852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45957.06099351852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45957.06099351852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45957.06099351852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45957.06099351852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45957.06099351852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45957.06099351852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45957.06099351852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45957.06099351852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45957.06099351852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45957.06099351852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45957.06099351852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45957.06099351852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45957.06099351852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45957.06099351852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45957.06099351852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45957.06099351852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45957.06099351852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45957.06099351852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45957.06099351852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45957.06099351852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45957.06099351852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45957.06099351852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45957.06099351852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45957.06099351852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45957.06099351852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45957.06099351852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45957.06099351852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45957.06099351852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45957.06099351852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45957.06099351852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45957.06099351852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45957.06099351852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45957.06099351852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45957.06099351852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45957.06099351852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45957.06099351852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45957.06099351852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45957.06099351852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45957.06099351852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45957.06099351852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45957.06099351852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45957.06099351852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45957.06099351852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45957.06099351852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45957.06099351852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45957.06099351852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45957.06099351852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45957.06099351852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45957.06099351852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45957.06099351852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45957.06099351852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45957.06099351852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45957.06099351852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45957.06099351852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45957.06099351852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45957.06099351852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45957.06099351852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45957.06099351852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45957.06099351852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45957.06099351852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45957.06099351852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45957.06099351852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45957.06099351852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45957.06099351852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45957.06099351852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45957.06099351852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45957.06099351852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45957.06099351852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45957.06099351852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45957.06099351852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45957.06099351852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45957.06099351852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45957.06099351852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45957.06099351852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45957.06099351852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45957.06099351852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45957.06099351852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45957.06099351852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45957.06099351852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45957.06099351852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45957.06099351852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45957.06099351852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45957.06099351852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45957.06099351852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45957.06099351852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45957.06099351852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45957.06099351852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45957.06099351852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45957.06099351852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45957.06099351852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45957.06099351852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45957.06099351852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45957.06099351852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45957.06099351852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45957.06099351852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45957.06099351852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45957.06099351852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45957.06099351852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45957.06099351852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45957.06099351852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45957.06099351852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45957.06099351852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45957.06099351852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45957.06099351852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45957.06099351852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45957.06099351852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45957.06099351852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45957.06099351852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45957.06099351852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45957.06099351852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45957.06099351852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45957.06099351852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45957.06099351852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45957.06099351852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45957.06099351852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45957.06099351852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45957.06099351852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45957.06099351852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45957.06099351852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45957.06099351852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45957.06099351852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45957.06099351852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45957.06099351852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45957.06099351852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45957.06099351852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45957.06099351852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45957.06099351852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45957.06099351852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45957.06099351852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45957.06099351852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45957.06099351852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45957.06099351852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45957.06099351852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45957.06099351852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45957.06099351852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45957.06099351852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45957.06099351852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45957.06099351852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45957.06099351852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45957.06099351852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45957.06099351852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45957.06099351852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45957.06099351852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45957.06099351852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45957.06099351852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45957.06099351852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45957.06099351852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45957.06099351852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45957.06099351852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45957.06099351852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45957.06099351852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45957.06099351852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45957.06099351852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45957.06099351852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45957.06099351852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45957.06099351852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45957.06099351852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45957.06099351852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45957.06099351852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45957.06099351852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45957.06099351852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45957.06099351852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45957.06099351852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45957.06099351852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45957.06099351852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45957.06099351852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45957.06099351852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45957.06099351852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45957.06099351852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45957.06099351852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45957.06099351852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45957.06099351852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45957.06099351852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45957.06099351852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45957.06099351852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45957.06099351852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45957.06099351852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45957.06099351852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45957.06099351852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45957.06099351852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45957.06099351852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45957.06099351852</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45957.06099351852</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65.228933333331952</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30.872116203703627</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8.3998824074078584</v>
      </c>
      <c r="H4" s="153">
        <v>45948.661111111112</v>
      </c>
      <c r="I4" s="152" t="str">
        <f>IFERROR(VLOOKUP(D4,DB!A:F,6,0),"")</f>
        <v>SCECO</v>
      </c>
      <c r="J4" s="152" t="str">
        <f>IFERROR(VLOOKUP(D4,DB!A:G,7,0),"")</f>
        <v>Dead</v>
      </c>
      <c r="K4" s="152" t="s">
        <v>39093</v>
      </c>
      <c r="L4" s="152" t="str">
        <f>IFERROR(VLOOKUP(D4,DB!A:I,9,0),"")</f>
        <v>Latis</v>
      </c>
    </row>
    <row r="5" spans="1:13" ht="30.75">
      <c r="A5" s="152" t="s">
        <v>39094</v>
      </c>
      <c r="B5" s="152" t="str">
        <f>IFERROR(VLOOKUP(D5,DB!A:K,11,0),"")</f>
        <v>R5</v>
      </c>
      <c r="C5" s="152">
        <v>1</v>
      </c>
      <c r="D5" s="152" t="s">
        <v>13007</v>
      </c>
      <c r="E5" s="152" t="s">
        <v>38998</v>
      </c>
      <c r="F5" s="153">
        <v>45956.853344907409</v>
      </c>
      <c r="G5" s="154">
        <f ca="1">IFERROR(NOW()-F5,"")</f>
        <v>0.20764861111092614</v>
      </c>
      <c r="H5" s="153">
        <v>45956.426793981482</v>
      </c>
      <c r="I5" s="152" t="str">
        <f>IFERROR(VLOOKUP(D5,DB!A:F,6,0),"")</f>
        <v>SCECO</v>
      </c>
      <c r="J5" s="152" t="str">
        <f>IFERROR(VLOOKUP(D5,DB!A:G,7,0),"")</f>
        <v>No BB Design</v>
      </c>
      <c r="K5" s="152" t="s">
        <v>39095</v>
      </c>
      <c r="L5" s="152" t="str">
        <f>IFERROR(VLOOKUP(D5,DB!A:I,9,0),"")</f>
        <v>Latis</v>
      </c>
    </row>
    <row r="6" spans="1:13" ht="15">
      <c r="A6" s="169"/>
      <c r="B6" s="152" t="str">
        <f>IFERROR(VLOOKUP(D6,DB!A:K,11,0),"")</f>
        <v/>
      </c>
      <c r="C6" s="152"/>
      <c r="D6" s="152"/>
      <c r="E6" s="152"/>
      <c r="F6" s="153"/>
      <c r="G6" s="154">
        <f ca="1">IFERROR(NOW()-F6,"")</f>
        <v>45957.06099351852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45957.06099351852</v>
      </c>
      <c r="H7" s="153"/>
      <c r="I7" s="152" t="str">
        <f>IFERROR(VLOOKUP(D7,DB!A:F,6,0),"")</f>
        <v/>
      </c>
      <c r="J7" s="152" t="str">
        <f>IFERROR(VLOOKUP(D7,DB!A:G,7,0),"")</f>
        <v/>
      </c>
      <c r="K7" s="152"/>
      <c r="L7" s="152" t="str">
        <f>IFERROR(VLOOKUP(D7,DB!A:I,9,0),"")</f>
        <v/>
      </c>
    </row>
    <row r="8" spans="1:13" ht="15">
      <c r="A8" s="152"/>
      <c r="B8" s="152" t="str">
        <f>IFERROR(VLOOKUP(D8,DB!A:K,11,0),"")</f>
        <v/>
      </c>
      <c r="C8" s="152"/>
      <c r="D8" s="170"/>
      <c r="E8" s="152"/>
      <c r="F8" s="153"/>
      <c r="G8" s="154">
        <f ca="1">IFERROR(NOW()-F8,"")</f>
        <v>45957.06099351852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45957.06099351852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45957.06099351852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45957.06099351852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45957.06099351852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45957.06099351852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45957.06099351852</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45957.06099351852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45957.06099351852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45957.06099351852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45957.06099351852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45957.06099351852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45957.06099351852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45957.06099351852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45957.06099351852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45957.06099351852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45957.06099351852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45957.06099351852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45957.06099351852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45957.06099351852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45957.06099351852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45957.06099351852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45957.06099351852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45957.06099351852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45957.06099351852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45957.06099351852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45957.06099351852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45957.06099351852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45957.06099351852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45957.06099351852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45957.06099351852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45957.06099351852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45957.06099351852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45957.06099351852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45957.06099351852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45957.06099351852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45957.06099351852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45957.06099351852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45957.06099351852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45957.06099351852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45957.06099351852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45957.06099351852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45957.06099351852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45957.06099351852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45957.06099351852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45957.06099351852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45957.06099351852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45957.06099351852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45957.06099351852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45957.06099351852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45957.06099351852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45957.06099351852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45957.06099351852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45957.06099351852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45957.06099351852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45957.06099351852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45957.06099351852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45957.06099351852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45957.06099351852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45957.06099351852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45957.06099351852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45957.06099351852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45957.06099351852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45957.06099351852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45957.06099351852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45957.06099351852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45957.06099351852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45957.06099351852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45957.06099351852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45957.06099351852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45957.06099351852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45957.06099351852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45957.06099351852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45957.06099351852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45957.06099351852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45957.06099351852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45957.06099351852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45957.06099351852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45957.06099351852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45957.06099351852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45957.06099351852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45957.06099351852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45957.06099351852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45957.06099351852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45957.06099351852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45957.06099351852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45957.06099351852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45957.06099351852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45957.06099351852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45957.06099351852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45957.06099351852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45957.06099351852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45957.06099351852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45957.06099351852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45957.06099351852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45957.06099351852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45957.06099351852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45957.06099351852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45957.06099351852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45957.06099351852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45957.06099351852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45957.06099351852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45957.06099351852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45957.06099351852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45957.06099351852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45957.06099351852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45957.06099351852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45957.06099351852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45957.06099351852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45957.06099351852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45957.06099351852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45957.06099351852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45957.06099351852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45957.06099351852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45957.06099351852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45957.06099351852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45957.06099351852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45957.06099351852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45957.06099351852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45957.06099351852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45957.06099351852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45957.06099351852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45957.06099351852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45957.06099351852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45957.06099351852</v>
      </c>
      <c r="H132" s="153"/>
      <c r="I132" s="152" t="str">
        <f>IFERROR(VLOOKUP(D132,DB!A:F,6,0),"")</f>
        <v/>
      </c>
      <c r="J132" s="152" t="str">
        <f>IFERROR(VLOOKUP(D132,DB!A:G,7,0),"")</f>
        <v/>
      </c>
      <c r="K132" s="152"/>
      <c r="L132" s="152" t="str">
        <f>IFERROR(VLOOKUP(D132,DB!A:I,9,0),"")</f>
        <v/>
      </c>
    </row>
    <row r="133" spans="1:12" ht="15">
      <c r="A133" s="158"/>
      <c r="B133" s="158" t="str">
        <f>IFERROR(VLOOKUP(D133,DB!A:K,11,0),"")</f>
        <v/>
      </c>
      <c r="C133" s="158"/>
      <c r="D133" s="158"/>
      <c r="E133" s="158"/>
      <c r="F133" s="159"/>
      <c r="G133" s="160">
        <f ca="1">IFERROR(NOW()-F133,"")</f>
        <v>45957.06099351852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45957.06099351852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45957.06099351852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45957.06099351852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45957.06099351852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45957.06099351852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45957.06099351852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45957.06099351852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45957.06099351852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45957.06099351852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45957.06099351852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45957.06099351852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45957.06099351852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45957.06099351852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45957.06099351852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45957.06099351852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45957.06099351852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45957.06099351852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45957.06099351852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45957.06099351852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45957.06099351852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45957.06099351852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45957.06099351852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45957.06099351852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45957.06099351852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45957.06099351852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45957.06099351852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45957.06099351852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45957.06099351852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45957.06099351852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45957.06099351852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45957.06099351852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45957.06099351852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45957.06099351852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45957.06099351852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45957.06099351852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45957.06099351852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45957.06099351852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45957.06099351852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45957.06099351852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45957.06099351852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45957.06099351852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45957.06099351852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45957.06099351852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45957.06099351852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45957.06099351852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45957.06099351852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45957.06099351852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45957.06099351852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45957.06099351852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45957.06099351852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45957.06099351852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45957.06099351852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45957.06099351852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45957.06099351852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45957.06099351852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45957.06099351852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45957.06099351852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45957.06099351852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45957.06099351852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45957.06099351852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45957.06099351852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45957.06099351852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45957.06099351852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45957.06099351852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45957.06099351852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45957.06099351852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45957.06099351852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45957.06099351852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45957.06099351852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45957.06099351852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45957.06099351852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45957.06099351852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45957.06099351852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45957.06099351852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45957.06099351852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45957.06099351852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45957.06099351852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45957.06099351852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45957.06099351852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45957.06099351852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45957.06099351852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45957.06099351852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45957.06099351852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45957.06099351852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45957.06099351852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45957.06099351852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45957.06099351852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45957.06099351852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45957.06099351852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45957.06099351852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45957.06099351852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45957.06099351852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45957.06099351852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45957.06099351852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45957.06099351852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45957.06099351852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45957.06099351852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45957.06099351852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45957.06099351852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45957.06099351852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45957.06099351852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45957.06099351852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45957.06099351852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45957.06099351852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45957.06099351852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45957.06099351852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45957.06099351852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45957.06099351852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45957.06099351852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45957.06099351852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45957.06099351852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45957.06099351852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45957.06099351852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45957.06099351852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45957.06099351852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45957.06099351852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45957.06099351852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45957.06099351852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45957.06099351852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45957.06099351852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45957.06099351852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45957.06099351852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45957.06099351852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45957.06099351852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45957.06099351852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45957.06099351852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45957.06099351852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45957.06099351852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45957.06099351852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45957.06099351852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45957.06099351852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45957.06099351852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45957.06099351852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45957.06099351852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45957.06099351852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45957.06099351852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45957.06099351852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45957.06099351852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45957.06099351852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45957.06099351852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45957.06099351852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45957.06099351852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45957.06099351852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45957.06099351852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45957.06099351852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45957.06099351852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45957.06099351852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45957.06099351852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45957.06099351852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45957.06099351852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45957.06099351852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45957.06099351852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45957.06099351852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45957.06099351852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45957.06099351852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45957.06099351852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45957.06099351852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45957.06099351852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45957.06099351852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45957.06099351852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45957.06099351852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45957.06099351852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45957.06099351852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45957.06099351852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45957.06099351852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45957.06099351852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45957.06099351852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45957.06099351852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45957.06099351852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45957.06099351852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45957.06099351852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45957.06099351852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45957.06099351852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45957.06099351852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45957.06099351852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45957.06099351852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45957.06099351852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45957.06099351852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45957.06099351852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45957.06099351852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45957.06099351852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45957.06099351852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45957.06099351852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45957.06099351852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45957.06099351852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45957.06099351852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45957.06099351852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45957.06099351852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45957.06099351852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45957.06099351852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45957.06099351852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45957.06099351852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45957.06099351852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45957.06099351852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45957.06099351852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45957.06099351852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45957.06099351852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45957.06099351852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45957.06099351852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45957.06099351852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45957.06099351852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45957.06099351852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45957.06099351852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45957.06099351852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45957.06099351852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45957.06099351852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45957.06099351852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45957.06099351852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45957.06099351852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45957.06099351852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45957.06099351852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45957.06099351852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45957.06099351852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45957.06099351852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45957.06099351852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45957.06099351852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45957.06099351852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45957.06099351852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45957.06099351852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45957.06099351852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45957.06099351852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45957.06099351852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45957.06099351852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45957.06099351852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45957.06099351852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45957.06099351852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45957.06099351852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45957.06099351852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45957.06099351852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45957.06099351852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45957.06099351852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45957.06099351852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45957.06099351852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45957.06099351852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45957.06099351852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45957.06099351852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45957.06099351852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45957.06099351852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45957.06099351852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45957.06099351852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45957.06099351852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45957.06099351852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45957.06099351852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45957.06099351852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45957.06099351852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45957.06099351852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45957.06099351852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45957.06099351852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45957.06099351852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45957.06099351852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45957.06099351852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45957.06099351852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45957.06099351852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45957.06099351852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45957.06099351852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45957.06099351852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45957.06099351852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45957.06099351852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45957.06099351852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45957.06099351852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45957.06099351852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45957.06099351852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45957.06099351852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45957.06099351852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45957.06099351852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45957.06099351852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45957.06099351852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45957.06099351852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45957.06099351852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45957.06099351852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45957.06099351852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45957.06099351852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45957.06099351852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45957.06099351852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45957.06099351852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45957.06099351852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45957.06099351852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45957.06099351852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45957.06099351852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45957.06099351852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45957.06099351852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45957.06099351852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45957.06099351852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45957.06099351852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45957.06099351852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45957.06099351852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45957.06099351852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45957.06099351852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45957.06099351852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45957.06099351852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45957.06099351852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45957.06099351852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45957.06099351852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45957.06099351852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45957.06099351852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45957.06099351852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45957.06099351852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45957.06099351852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45957.06099351852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45957.06099351852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45957.06099351852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45957.06099351852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45957.06099351852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45957.06099351852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45957.06099351852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45957.06099351852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45957.06099351852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45957.06099351852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45957.06099351852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45957.06099351852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45957.06099351852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45957.06099351852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45957.06099351852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45957.06099351852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45957.06099351852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45957.06099351852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45957.06099351852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45957.06099351852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45957.06099351852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45957.06099351852</v>
      </c>
      <c r="H453" s="159"/>
      <c r="I453" s="158" t="str">
        <f>IFERROR(VLOOKUP(D453,DB!A:F,6,0),"")</f>
        <v/>
      </c>
      <c r="J453" s="158" t="str">
        <f>IFERROR(VLOOKUP(D453,DB!A:G,7,0),"")</f>
        <v/>
      </c>
      <c r="K453" s="158"/>
      <c r="L453" s="158" t="str">
        <f>IFERROR(VLOOKUP(D453,DB!A:I,9,0),"")</f>
        <v/>
      </c>
    </row>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63" ht="15"/>
    <row r="564" ht="15"/>
    <row r="566" ht="15"/>
    <row r="567" ht="15"/>
    <row r="568" ht="15"/>
    <row r="569" ht="15"/>
    <row r="571" ht="15"/>
    <row r="572" ht="15"/>
    <row r="579" ht="15"/>
    <row r="580" ht="15"/>
    <row r="581" ht="15"/>
    <row r="582" ht="15"/>
    <row r="583" ht="15"/>
    <row r="584" ht="15"/>
    <row r="587" ht="15"/>
    <row r="588" ht="15"/>
    <row r="589" ht="15"/>
    <row r="590" ht="15"/>
    <row r="591" ht="15"/>
    <row r="592" ht="15"/>
    <row r="593" ht="15"/>
    <row r="594" ht="15"/>
    <row r="595" ht="15"/>
    <row r="596" ht="15"/>
    <row r="597" ht="15"/>
    <row r="598"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4" ht="15"/>
    <row r="655" ht="15"/>
    <row r="692" ht="15"/>
    <row r="693" ht="15"/>
    <row r="694" ht="15"/>
    <row r="695" ht="15"/>
    <row r="696" ht="15"/>
    <row r="697" ht="15"/>
    <row r="698" ht="15"/>
    <row r="699" ht="15"/>
    <row r="700" ht="15"/>
    <row r="701"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2" ht="15"/>
    <row r="783" ht="15"/>
    <row r="784" ht="15"/>
    <row r="786" ht="15"/>
    <row r="787"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20" ht="15"/>
    <row r="821" ht="15"/>
    <row r="991" ht="15"/>
    <row r="992" ht="15"/>
    <row r="993" ht="15"/>
    <row r="994" ht="15"/>
    <row r="995" ht="15"/>
    <row r="996" ht="15"/>
    <row r="1002" ht="15"/>
    <row r="1003" ht="15"/>
    <row r="1004" ht="15"/>
    <row r="1005" ht="15"/>
    <row r="1006" ht="15"/>
    <row r="1007" ht="15"/>
    <row r="1008"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9" ht="15"/>
    <row r="1060" ht="15"/>
    <row r="1066" ht="15"/>
    <row r="1067" ht="15"/>
    <row r="1069" ht="15"/>
    <row r="1070" ht="15"/>
    <row r="1071" ht="15"/>
    <row r="1072" ht="15"/>
    <row r="1073" ht="15"/>
    <row r="1074" ht="15"/>
    <row r="1075" ht="15"/>
    <row r="1077" ht="15"/>
    <row r="1078" ht="15"/>
    <row r="1079"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8" ht="15"/>
    <row r="1149" ht="15"/>
    <row r="1150" ht="15"/>
    <row r="1151" ht="15"/>
    <row r="1152" ht="15"/>
    <row r="1153" ht="15"/>
    <row r="1154" ht="15"/>
    <row r="1155" ht="15"/>
    <row r="1156" ht="15"/>
    <row r="1157" ht="15"/>
    <row r="1158" ht="15"/>
    <row r="1159" ht="15"/>
    <row r="1160" ht="15"/>
    <row r="1161"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7" ht="15"/>
    <row r="1198" ht="15"/>
    <row r="1199" ht="15"/>
    <row r="1200" ht="15"/>
    <row r="1201" ht="15"/>
    <row r="1202" ht="15"/>
    <row r="1203" ht="15"/>
    <row r="1204" ht="15"/>
    <row r="1205" ht="15"/>
    <row r="1206" ht="15"/>
    <row r="1214" ht="15"/>
    <row r="1215" ht="15"/>
    <row r="1218" ht="15"/>
    <row r="1219" ht="15"/>
    <row r="1220" ht="15"/>
    <row r="1221" ht="15"/>
    <row r="1222" ht="15"/>
    <row r="1223" ht="15"/>
    <row r="1224" ht="15"/>
    <row r="1225" ht="15"/>
    <row r="1228" ht="15"/>
    <row r="1229" ht="15"/>
    <row r="1230" ht="15"/>
    <row r="1231" ht="15"/>
    <row r="1232" ht="15"/>
    <row r="1233" ht="15"/>
    <row r="1234" ht="15"/>
    <row r="1235" ht="15"/>
    <row r="1236" ht="15"/>
    <row r="1237" ht="15"/>
    <row r="1238" ht="15"/>
    <row r="1239" ht="15"/>
    <row r="1241" ht="15"/>
    <row r="1242" ht="15"/>
    <row r="1243" ht="15"/>
    <row r="1246" ht="15"/>
    <row r="1248" ht="15"/>
    <row r="1250" ht="15"/>
    <row r="1253" ht="15"/>
    <row r="1254" ht="15"/>
    <row r="1255" ht="15"/>
    <row r="1257" ht="15"/>
    <row r="1259" ht="15"/>
    <row r="1260" ht="15"/>
    <row r="1261" ht="15"/>
    <row r="1262" ht="15"/>
    <row r="1263" ht="15"/>
    <row r="1265" ht="15"/>
    <row r="1266" ht="15"/>
    <row r="1267" ht="15"/>
    <row r="1268" ht="15"/>
    <row r="1270" ht="15"/>
    <row r="1272" ht="15"/>
    <row r="1273" ht="15"/>
    <row r="1275" ht="15"/>
    <row r="1276" ht="15"/>
    <row r="1277" ht="15"/>
    <row r="1278" ht="15"/>
    <row r="1280" ht="15"/>
    <row r="1282" ht="15"/>
    <row r="1283" ht="15"/>
    <row r="1284" ht="15"/>
    <row r="1285" ht="15"/>
    <row r="1287" ht="15"/>
    <row r="1288" ht="15"/>
    <row r="1289" ht="15"/>
    <row r="1290" ht="15"/>
    <row r="1291" ht="15"/>
    <row r="1292" ht="15"/>
    <row r="1293" ht="15"/>
    <row r="1296" ht="15"/>
    <row r="1298"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5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0"/>
  <sheetViews>
    <sheetView tabSelected="1" workbookViewId="0">
      <selection activeCell="K12" sqref="K1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33626</v>
      </c>
      <c r="E2" s="106" t="s">
        <v>38998</v>
      </c>
      <c r="F2" s="107">
        <v>45957.035636574074</v>
      </c>
      <c r="G2" s="77">
        <f ca="1">IFERROR(NOW()-F2,"-")</f>
        <v>2.5356944446684793E-2</v>
      </c>
      <c r="H2" s="107">
        <v>45957.030081018522</v>
      </c>
      <c r="I2" s="103" t="str">
        <f>IFERROR(VLOOKUP(D2,DB!A:F,6,0),"")</f>
        <v>Generator-DG</v>
      </c>
      <c r="J2" s="102" t="str">
        <f>IFERROR(VLOOKUP(D2,DB!A:G,7,0),"")</f>
        <v>Vandalized</v>
      </c>
      <c r="K2" s="108" t="s">
        <v>39097</v>
      </c>
      <c r="L2" s="109" t="str">
        <f>IFERROR(VLOOKUP(D2,DB!A:I,9,0),"")</f>
        <v>Latis</v>
      </c>
    </row>
    <row r="3" spans="1:16383" ht="31.5" customHeight="1">
      <c r="A3" s="104" t="s">
        <v>39098</v>
      </c>
      <c r="B3" s="103" t="str">
        <f>IFERROR(VLOOKUP(D3,DB!A:K,11,0),"")</f>
        <v>R6</v>
      </c>
      <c r="C3" s="105">
        <v>1</v>
      </c>
      <c r="D3" s="103" t="s">
        <v>33141</v>
      </c>
      <c r="E3" s="106" t="s">
        <v>39079</v>
      </c>
      <c r="F3" s="107">
        <v>45957.058148148149</v>
      </c>
      <c r="G3" s="77">
        <f ca="1">IFERROR(NOW()-F3,"-")</f>
        <v>2.8453703707782552E-3</v>
      </c>
      <c r="H3" s="107">
        <v>45957.052523148152</v>
      </c>
      <c r="I3" s="103" t="str">
        <f>IFERROR(VLOOKUP(D3,DB!A:F,6,0),"")</f>
        <v>SCECO+STB</v>
      </c>
      <c r="J3" s="102" t="str">
        <f>IFERROR(VLOOKUP(D3,DB!A:G,7,0),"")</f>
        <v>Good</v>
      </c>
      <c r="K3" s="108" t="s">
        <v>39099</v>
      </c>
      <c r="L3" s="109" t="str">
        <f>IFERROR(VLOOKUP(D3,DB!A:I,9,0),"")</f>
        <v>Latis</v>
      </c>
    </row>
    <row r="4" spans="1:16383" ht="31.5" customHeight="1">
      <c r="A4" s="104"/>
      <c r="B4" s="103" t="str">
        <f>IFERROR(VLOOKUP(D4,DB!A:K,11,0),"")</f>
        <v/>
      </c>
      <c r="C4" s="105"/>
      <c r="D4" s="103"/>
      <c r="E4" s="106"/>
      <c r="F4" s="107"/>
      <c r="G4" s="77">
        <f ca="1">IFERROR(NOW()-F4,"-")</f>
        <v>45957.06099351852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45957.06099351852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45957.06099351852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45957.06099351852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45957.06099351852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45957.06099351852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45957.06099351852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45957.06099351852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45957.06099351852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45957.06099351852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45957.06099351852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45957.06099351852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45957.06099351852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45957.06099351852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45957.06099351852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45957.06099351852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45957.06099351852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45957.06099351852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45957.06099351852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45957.06099351852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45957.06099351852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45957.06099351852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45957.06099351852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45957.06099351852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45957.06099351852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45957.06099351852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45957.06099351852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45957.06099351852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45957.06099351852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45957.06099351852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45957.06099351852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45957.06099351852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45957.06099351852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45957.06099351852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45957.06099351852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45957.06099351852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45957.06099351852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45957.06099351852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45957.06099351852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45957.06099351852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45957.06099351852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45957.06099351852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45957.06099351852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45957.06099351852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45957.06099351852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45957.06099351852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45957.06099351852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45957.06099351852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45957.06099351852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45957.06099351852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45957.06099351852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45957.06099351852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45957.06099351852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45957.06099351852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45957.06099351852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45957.06099351852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45957.06099351852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45957.06099351852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45957.06099351852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45957.06099351852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45957.06099351852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45957.06099351852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45957.06099351852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45957.06099351852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45957.06099351852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45957.06099351852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45957.06099351852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45957.06099351852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45957.06099351852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45957.06099351852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45957.06099351852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45957.06099351852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45957.06099351852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45957.06099351852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45957.06099351852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45957.06099351852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45957.06099351852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45957.06099351852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45957.06099351852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45957.06099351852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45957.06099351852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45957.06099351852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45957.06099351852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45957.06099351852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45957.06099351852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45957.06099351852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45957.06099351852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45957.06099351852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45957.06099351852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45957.06099351852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45957.06099351852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45957.06099351852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45957.06099351852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45957.06099351852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45957.06099351852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45957.06099351852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45957.06099351852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45957.06099351852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45957.06099351852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45957.06099351852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45957.06099351852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45957.06099351852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45957.06099351852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45957.06099351852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45957.06099351852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45957.06099351852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45957.06099351852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45957.06099351852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45957.06099351852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45957.06099351852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45957.06099351852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45957.06099351852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45957.06099351852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45957.06099351852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45957.06099351852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45957.06099351852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45957.06099351852</v>
      </c>
      <c r="H120" s="107"/>
      <c r="I120" s="103" t="str">
        <f>IFERROR(VLOOKUP(D120,DB!A:F,6,0),"")</f>
        <v/>
      </c>
      <c r="J120" s="102" t="str">
        <f>IFERROR(VLOOKUP(D120,DB!A:G,7,0),"")</f>
        <v/>
      </c>
      <c r="K120" s="108"/>
      <c r="L120" s="109" t="str">
        <f>IFERROR(VLOOKUP(D120,DB!A:I,9,0),"")</f>
        <v/>
      </c>
    </row>
  </sheetData>
  <dataValidations count="2">
    <dataValidation allowBlank="1" showInputMessage="1" showErrorMessage="1" sqref="E1" xr:uid="{380493DB-286A-4683-AF55-C78F04945A49}"/>
    <dataValidation type="list" allowBlank="1" showInputMessage="1" showErrorMessage="1" sqref="E2:E12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2025-10-26T22:28:38Z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