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736" documentId="120_S{2AC9BD13-BADA-5192-A53E-5A8FF88502F6}" xr6:coauthVersionLast="47" xr6:coauthVersionMax="47" xr10:uidLastSave="{FF7E994B-A852-42FF-BAD3-965E04D72412}"/>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<sst xmlns="http://schemas.openxmlformats.org/spreadsheetml/2006/main" count="180297" uniqueCount="39132">
  <si>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</si>
  <si>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</si>
  <si>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</si>
  <si>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</si>
  <si>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</si>
  <si>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</si>
  <si>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</si>
  <si>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</si>
  <si>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</si>
  <si>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</si>
  <si>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</si>
  <si>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</si>
  <si>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</si>
  <si>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</si>
  <si>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</si>
  <si>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</si>
  <si>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</si>
  <si>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</si>
  <si>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</si>
  <si>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</si>
  <si>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</si>
  <si>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</si>
  <si>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</si>
  <si>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</si>
  <si>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</si>
  <si>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</si>
  <si>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</si>
  <si>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</si>
  <si>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</si>
  <si>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</si>
  <si>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</si>
  <si>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</si>
  <si>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</si>
  <si>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</si>
  <si>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</si>
  <si>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</si>
  <si>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</si>
  <si>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</si>
  <si>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</si>
  <si>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</si>
  <si>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</si>
  <si>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</si>
  <si>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</si>
  <si>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</si>
  <si>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</si>
  <si>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</si>
  <si>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</si>
  <si>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</si>
  <si>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</si>
  <si>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</si>
  <si>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</si>
  <si>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</si>
  <si>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</si>
  <si>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</si>
  <si>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</si>
  <si>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</si>
  <si>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</si>
  <si>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</si>
  <si>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</si>
  <si>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</si>
  <si>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</si>
  <si>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</si>
  <si>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</si>
  <si>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</si>
  <si>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</si>
  <si>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</si>
  <si>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</si>
  <si>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</si>
  <si>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</si>
  <si>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</si>
  <si>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</si>
  <si>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</si>
  <si>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</si>
  <si>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</si>
  <si>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</si>
  <si>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</si>
  <si>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</si>
  <si>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</si>
  <si>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</si>
  <si>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</si>
  <si>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</si>
  <si>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</si>
  <si>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</si>
  <si>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</si>
  <si>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</si>
  <si>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</si>
  <si>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</si>
  <si>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</si>
  <si>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</si>
  <si>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</si>
  <si>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</si>
  <si>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</si>
  <si>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</si>
  <si>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</si>
  <si>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</si>
  <si>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</si>
  <si>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</si>
  <si>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</si>
  <si>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</si>
  <si>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</si>
  <si>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</si>
  <si>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</si>
  <si>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</si>
  <si>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</si>
  <si>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</si>
  <si>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</si>
  <si>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</si>
  <si>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</si>
  <si>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</si>
  <si>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</si>
  <si>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</si>
  <si>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</si>
  <si>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</si>
  <si>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</si>
  <si>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</si>
  <si>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</si>
  <si>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</si>
  <si>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</si>
  <si>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</si>
  <si>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</si>
  <si>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</si>
  <si>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</si>
  <si>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</si>
  <si>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</si>
  <si>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</si>
  <si>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</si>
  <si>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</si>
  <si>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</si>
  <si>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</si>
  <si>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</si>
  <si>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</si>
  <si>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</si>
  <si>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</si>
  <si>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</si>
  <si>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</si>
  <si>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</si>
  <si>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</si>
  <si>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</si>
  <si>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</si>
  <si>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</si>
  <si>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</si>
  <si>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</si>
  <si>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</si>
  <si>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</si>
  <si>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</si>
  <si>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</si>
  <si>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</si>
  <si>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</si>
  <si>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</si>
  <si>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</si>
  <si>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</si>
  <si>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</si>
  <si>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</si>
  <si>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</si>
  <si>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</si>
  <si>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</si>
  <si>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</si>
  <si>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</si>
  <si>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</si>
  <si>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</si>
  <si>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</si>
  <si>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</si>
  <si>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</si>
  <si>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</si>
  <si>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</si>
  <si>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</si>
  <si>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</si>
  <si>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</si>
  <si>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</si>
  <si>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</si>
  <si>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</si>
  <si>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</si>
  <si>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</si>
  <si>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</si>
  <si>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</si>
  <si>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</si>
  <si>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</si>
  <si>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</si>
  <si>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</si>
  <si>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</si>
  <si>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</si>
  <si>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</si>
  <si>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</si>
  <si>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</si>
  <si>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</si>
  <si>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</si>
  <si>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</si>
  <si>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</si>
  <si>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</si>
  <si>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</si>
  <si>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</si>
  <si>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</si>
  <si>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</si>
  <si>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</si>
  <si>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</si>
  <si>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</si>
  <si>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</si>
  <si>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</si>
  <si>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</si>
  <si>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</si>
  <si>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</si>
  <si>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</si>
  <si>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</si>
  <si>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</si>
  <si>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</si>
  <si>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</si>
  <si>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</si>
  <si>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</si>
  <si>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</si>
  <si>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</si>
  <si>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</si>
  <si>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</si>
  <si>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</si>
  <si>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</si>
  <si>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</si>
  <si>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</si>
  <si>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</si>
  <si>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</si>
  <si>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</si>
  <si>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</si>
  <si>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</si>
  <si>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</si>
  <si>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</si>
  <si>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</si>
  <si>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</si>
  <si>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</si>
  <si>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</si>
  <si>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</si>
  <si>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</si>
  <si>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</si>
  <si>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</si>
  <si>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</si>
  <si>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</si>
  <si>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</si>
  <si>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</si>
  <si>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</si>
  <si>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</si>
  <si>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</si>
  <si>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</si>
  <si>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</si>
  <si>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</si>
  <si>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</si>
  <si>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</si>
  <si>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</si>
  <si>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</si>
  <si>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</si>
  <si>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</si>
  <si>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</si>
  <si>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</si>
  <si>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</si>
  <si>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</si>
  <si>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</si>
  <si>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</si>
  <si>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</si>
  <si>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</si>
  <si>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</si>
  <si>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</si>
  <si>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</si>
  <si>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</si>
  <si>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</si>
  <si>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</si>
  <si>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</si>
  <si>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</si>
  <si>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</si>
  <si>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</si>
  <si>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</si>
  <si>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</si>
  <si>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</si>
  <si>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</si>
  <si>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</si>
  <si>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</si>
  <si>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</si>
  <si>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</si>
  <si>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</si>
  <si>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</si>
  <si>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</si>
  <si>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</si>
  <si>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</si>
  <si>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</si>
  <si>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</si>
  <si>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</si>
  <si>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</si>
  <si>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</si>
  <si>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</si>
  <si>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</si>
  <si>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</si>
  <si>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</si>
  <si>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</si>
  <si>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</si>
  <si>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</si>
  <si>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</si>
  <si>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</si>
  <si>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</si>
  <si>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</si>
  <si>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</si>
  <si>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</si>
  <si>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</si>
  <si>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</si>
  <si>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</si>
  <si>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</si>
  <si>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</si>
  <si>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</si>
  <si>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</si>
  <si>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</si>
  <si>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</si>
  <si>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</si>
  <si>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</si>
  <si>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</si>
  <si>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</si>
  <si>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</si>
  <si>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</si>
  <si>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</si>
  <si>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</si>
  <si>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</si>
  <si>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</si>
  <si>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</si>
  <si>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</si>
  <si>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</si>
  <si>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</si>
  <si>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</si>
  <si>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</si>
  <si>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</si>
  <si>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</si>
  <si>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</si>
  <si>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</si>
  <si>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</si>
  <si>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</si>
  <si>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</si>
  <si>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</si>
  <si>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</si>
  <si>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</si>
  <si>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</si>
  <si>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</si>
  <si>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</si>
  <si>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</si>
  <si>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</si>
  <si>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</si>
  <si>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</si>
  <si>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</si>
  <si>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</si>
  <si>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</si>
  <si>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</si>
  <si>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</si>
  <si>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</si>
  <si>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</si>
  <si>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</si>
  <si>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</si>
  <si>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</si>
  <si>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</si>
  <si>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</si>
  <si>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</si>
  <si>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</si>
  <si>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</si>
  <si>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</si>
  <si>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</si>
  <si>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</si>
  <si>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</si>
  <si>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</si>
  <si>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</si>
  <si>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</si>
  <si>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</si>
  <si>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</si>
  <si>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</si>
  <si>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</si>
  <si>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</si>
  <si>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</si>
  <si>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</si>
  <si>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</si>
  <si>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</si>
  <si>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</si>
  <si>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</si>
  <si>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</si>
  <si>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</si>
  <si>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</si>
  <si>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</si>
  <si>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</si>
  <si>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</si>
  <si>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</si>
  <si>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</si>
  <si>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</si>
  <si>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</si>
  <si>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</si>
  <si>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</si>
  <si>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</si>
  <si>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</si>
  <si>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</si>
  <si>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</si>
  <si>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</si>
  <si>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</si>
  <si>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</si>
  <si>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</si>
  <si>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</si>
  <si>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</si>
  <si>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</si>
  <si>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</si>
  <si>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</si>
  <si>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</si>
  <si>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</si>
  <si>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</si>
  <si>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</si>
  <si>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</si>
  <si>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</si>
  <si>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</si>
  <si>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</si>
  <si>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</si>
  <si>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</si>
  <si>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</si>
  <si>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</si>
  <si>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</si>
  <si>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</si>
  <si>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</si>
  <si>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</si>
  <si>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</si>
  <si>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</si>
  <si>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</si>
  <si>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</si>
  <si>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</si>
  <si>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</si>
  <si>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</si>
  <si>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</si>
  <si>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</si>
  <si>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</si>
  <si>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</si>
  <si>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</si>
  <si>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</si>
  <si>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</si>
  <si>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</si>
  <si>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</si>
  <si>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</si>
  <si>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</si>
  <si>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</si>
  <si>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</si>
  <si>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</si>
  <si>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</si>
  <si>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</si>
  <si>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</si>
  <si>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</si>
  <si>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</si>
  <si>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</si>
  <si>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</si>
  <si>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</si>
  <si>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</si>
  <si>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</si>
  <si>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</si>
  <si>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</si>
  <si>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</si>
  <si>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</si>
  <si>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</si>
  <si>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</si>
  <si>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</si>
  <si>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</si>
  <si>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</si>
  <si>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</si>
  <si>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</si>
  <si>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</si>
  <si>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</si>
  <si>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</si>
  <si>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</si>
  <si>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</si>
  <si>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</si>
  <si>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</si>
  <si>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</si>
  <si>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</si>
  <si>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</si>
  <si>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</si>
  <si>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</si>
  <si>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</si>
  <si>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</si>
  <si>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</si>
  <si>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</si>
  <si>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</si>
  <si>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</si>
  <si>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</si>
  <si>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</si>
  <si>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</si>
  <si>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</si>
  <si>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</si>
  <si>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</si>
  <si>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</si>
  <si>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</si>
  <si>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</si>
  <si>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</si>
  <si>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</si>
  <si>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</si>
  <si>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</si>
  <si>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</si>
  <si>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</si>
  <si>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</si>
  <si>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</si>
  <si>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</si>
  <si>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</si>
  <si>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</si>
  <si>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</si>
  <si>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</si>
  <si>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</si>
  <si>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</si>
  <si>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</si>
  <si>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</si>
  <si>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</si>
  <si>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</si>
  <si>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</si>
  <si>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</si>
  <si>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</si>
  <si>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</si>
  <si>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</si>
  <si>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</si>
  <si>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</si>
  <si>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</si>
  <si>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</si>
  <si>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</si>
  <si>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</si>
  <si>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</si>
  <si>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</si>
  <si>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</si>
  <si>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</si>
  <si>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</si>
  <si>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</si>
  <si>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</si>
  <si>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</si>
  <si>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</si>
  <si>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</si>
  <si>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</si>
  <si>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</si>
  <si>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</si>
  <si>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</si>
  <si>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</si>
  <si>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</si>
  <si>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</si>
  <si>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</si>
  <si>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</si>
  <si>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</si>
  <si>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</si>
  <si>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</si>
  <si>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</si>
  <si>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</si>
  <si>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</si>
  <si>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</si>
  <si>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</si>
  <si>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</si>
  <si>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</si>
  <si>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</si>
  <si>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</si>
  <si>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</si>
  <si>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</si>
  <si>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</si>
  <si>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</si>
  <si>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</si>
  <si>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</si>
  <si>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</si>
  <si>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</si>
  <si>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</si>
  <si>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</si>
  <si>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</si>
  <si>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</si>
  <si>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</si>
  <si>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</si>
  <si>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</si>
  <si>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</si>
  <si>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</si>
  <si>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</si>
  <si>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</si>
  <si>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</si>
  <si>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</si>
  <si>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</si>
  <si>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</si>
  <si>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</si>
  <si>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</si>
  <si>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</si>
  <si>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</si>
  <si>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</si>
  <si>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</si>
  <si>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</si>
  <si>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</si>
  <si>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</si>
  <si>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</si>
  <si>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</si>
  <si>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</si>
  <si>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</si>
  <si>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</si>
  <si>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</si>
  <si>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</si>
  <si>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</si>
  <si>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</si>
  <si>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</si>
  <si>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</si>
  <si>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</si>
  <si>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</si>
  <si>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</si>
  <si>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</si>
  <si>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</si>
  <si>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</si>
  <si>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</si>
  <si>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</si>
  <si>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</si>
  <si>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</si>
  <si>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</si>
  <si>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</si>
  <si>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</si>
  <si>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</si>
  <si>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</si>
  <si>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</si>
  <si>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</si>
  <si>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</si>
  <si>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</si>
  <si>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</si>
  <si>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</si>
  <si>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</si>
  <si>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</si>
  <si>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</si>
  <si>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</si>
  <si>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</si>
  <si>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</si>
  <si>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</si>
  <si>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</si>
  <si>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</si>
  <si>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</si>
  <si>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</si>
  <si>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</si>
  <si>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</si>
  <si>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</si>
  <si>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</si>
  <si>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</si>
  <si>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</si>
  <si>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</si>
  <si>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</si>
  <si>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</si>
  <si>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</si>
  <si>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</si>
  <si>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</si>
  <si>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</si>
  <si>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</si>
  <si>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</si>
  <si>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</si>
  <si>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</si>
  <si>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</si>
  <si>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</si>
  <si>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</si>
  <si>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</si>
  <si>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</si>
  <si>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</si>
  <si>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</si>
  <si>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</si>
  <si>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</si>
  <si>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</si>
  <si>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</si>
  <si>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</si>
  <si>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</si>
  <si>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</si>
  <si>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</si>
  <si>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</si>
  <si>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</si>
  <si>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</si>
  <si>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</si>
  <si>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</si>
  <si>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</si>
  <si>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</si>
  <si>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</si>
  <si>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</si>
  <si>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</si>
  <si>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</si>
  <si>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</si>
  <si>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</si>
  <si>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</si>
  <si>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</si>
  <si>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</si>
  <si>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</si>
  <si>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</si>
  <si>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</si>
  <si>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</si>
  <si>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</si>
  <si>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</si>
  <si>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</si>
  <si>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</si>
  <si>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</si>
  <si>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</si>
  <si>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</si>
  <si>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</si>
  <si>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</si>
  <si>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</si>
  <si>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</si>
  <si>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</si>
  <si>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</si>
  <si>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</si>
  <si>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</si>
  <si>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</si>
  <si>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</si>
  <si>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</si>
  <si>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</si>
  <si>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</si>
  <si>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</si>
  <si>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</si>
  <si>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</si>
  <si>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</si>
  <si>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</si>
  <si>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</si>
  <si>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</si>
  <si>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</si>
  <si>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</si>
  <si>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</si>
  <si>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</si>
  <si>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</si>
  <si>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</si>
  <si>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</si>
  <si>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</si>
  <si>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</si>
  <si>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</si>
  <si>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</si>
  <si>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</si>
  <si>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</si>
  <si>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</si>
  <si>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</si>
  <si>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</si>
  <si>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</si>
  <si>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</si>
  <si>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</si>
  <si>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</si>
  <si>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</si>
  <si>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</si>
  <si>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</si>
  <si>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</si>
  <si>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</si>
  <si>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</si>
  <si>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</si>
  <si>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</si>
  <si>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</si>
  <si>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</si>
  <si>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</si>
  <si>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</si>
  <si>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</si>
  <si>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</si>
  <si>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</si>
  <si>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</si>
  <si>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</si>
  <si>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</si>
  <si>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</si>
  <si>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</si>
  <si>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</si>
  <si>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</si>
  <si>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</si>
  <si>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</si>
  <si>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</si>
  <si>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</si>
  <si>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</si>
  <si>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</si>
  <si>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</si>
  <si>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</si>
  <si>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</si>
  <si>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</si>
  <si>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</si>
  <si>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</si>
  <si>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</si>
  <si>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</si>
  <si>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</si>
  <si>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</si>
  <si>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</si>
  <si>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</si>
  <si>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</si>
  <si>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</si>
  <si>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</si>
  <si>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</si>
  <si>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</si>
  <si>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</si>
  <si>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</si>
  <si>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</si>
  <si>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</si>
  <si>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</si>
  <si>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</si>
  <si>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</si>
  <si>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</si>
  <si>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</si>
  <si>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</si>
  <si>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</si>
  <si>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</si>
  <si>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</si>
  <si>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</si>
  <si>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</si>
  <si>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</si>
  <si>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</si>
  <si>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</si>
  <si>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</si>
  <si>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</si>
  <si>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</si>
  <si>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</si>
  <si>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</si>
  <si>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</si>
  <si>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</si>
  <si>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</si>
  <si>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</si>
  <si>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</si>
  <si>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</si>
  <si>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</si>
  <si>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</si>
  <si>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</si>
  <si>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</si>
  <si>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</si>
  <si>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</si>
  <si>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</si>
  <si>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</si>
  <si>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</si>
  <si>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</si>
  <si>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</si>
  <si>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</si>
  <si>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</si>
  <si>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</si>
  <si>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</si>
  <si>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</si>
  <si>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</si>
  <si>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</si>
  <si>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</si>
  <si>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</si>
  <si>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</si>
  <si>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</si>
  <si>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</si>
  <si>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</si>
  <si>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</si>
  <si>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</si>
  <si>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</si>
  <si>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</si>
  <si>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</si>
  <si>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</si>
  <si>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</si>
  <si>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</si>
  <si>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</si>
  <si>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</si>
  <si>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</si>
  <si>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</si>
  <si>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</si>
  <si>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</si>
  <si>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</si>
  <si>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</si>
  <si>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</si>
  <si>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</si>
  <si>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</si>
  <si>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</si>
  <si>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</si>
  <si>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</si>
  <si>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</si>
  <si>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</si>
  <si>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</si>
  <si>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</si>
  <si>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</si>
  <si>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</si>
  <si>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</si>
  <si>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</si>
  <si>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</si>
  <si>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</si>
  <si>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</si>
  <si>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</si>
  <si>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</si>
  <si>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</si>
  <si>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</si>
  <si>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</si>
  <si>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</si>
  <si>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</si>
  <si>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</si>
  <si>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</si>
  <si>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</si>
  <si>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</si>
  <si>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</si>
  <si>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</si>
  <si>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</si>
  <si>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</si>
  <si>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</si>
  <si>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</si>
  <si>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</si>
  <si>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</si>
  <si>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</si>
  <si>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</si>
  <si>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</si>
  <si>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</si>
  <si>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</si>
  <si>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</si>
  <si>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</si>
  <si>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</si>
  <si>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</si>
  <si>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</si>
  <si>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</si>
  <si>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</si>
  <si>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</si>
  <si>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</si>
  <si>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</si>
  <si>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</si>
  <si>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</si>
  <si>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</si>
  <si>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</si>
  <si>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</si>
  <si>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</si>
  <si>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</si>
  <si>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</si>
  <si>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</si>
  <si>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</si>
  <si>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</si>
  <si>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</si>
  <si>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</si>
  <si>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</si>
  <si>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</si>
  <si>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</si>
  <si>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</si>
  <si>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</si>
  <si>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</si>
  <si>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</si>
  <si>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</si>
  <si>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</si>
  <si>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</si>
  <si>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</si>
  <si>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</si>
  <si>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</si>
  <si>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</si>
  <si>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</si>
  <si>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</si>
  <si>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</si>
  <si>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</si>
  <si>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</si>
  <si>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</si>
  <si>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</si>
  <si>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</si>
  <si>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</si>
  <si>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</si>
  <si>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</si>
  <si>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</si>
  <si>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</si>
  <si>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</si>
  <si>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</si>
  <si>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</si>
  <si>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</si>
  <si>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</si>
  <si>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</si>
  <si>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</si>
  <si>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</si>
  <si>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</si>
  <si>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</si>
  <si>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</si>
  <si>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</si>
  <si>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</si>
  <si>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</si>
  <si>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</si>
  <si>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</si>
  <si>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</si>
  <si>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</si>
  <si>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</si>
  <si>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</si>
  <si>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</si>
  <si>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</si>
  <si>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</si>
  <si>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</si>
  <si>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</si>
  <si>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</si>
  <si>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</si>
  <si>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</si>
  <si>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</si>
  <si>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</si>
  <si>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</si>
  <si>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</si>
  <si>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</si>
  <si>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</si>
  <si>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</si>
  <si>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</si>
  <si>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</si>
  <si>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</si>
  <si>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</si>
  <si>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</si>
  <si>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</si>
  <si>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</si>
  <si>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</si>
  <si>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</si>
  <si>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</si>
  <si>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</si>
  <si>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</si>
  <si>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</si>
  <si>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</si>
  <si>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</si>
  <si>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</si>
  <si>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</si>
  <si>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</si>
  <si>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</si>
  <si>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</si>
  <si>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</si>
  <si>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</si>
  <si>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</si>
  <si>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</si>
  <si>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</si>
  <si>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</si>
  <si>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</si>
  <si>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</si>
  <si>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</si>
  <si>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</si>
  <si>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</si>
  <si>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</si>
  <si>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</si>
  <si>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</si>
  <si>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</si>
  <si>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</si>
  <si>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</si>
  <si>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</si>
  <si>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</si>
  <si>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</si>
  <si>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</si>
  <si>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</si>
  <si>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</si>
  <si>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</si>
  <si>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</si>
  <si>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</si>
  <si>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</si>
  <si>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</si>
  <si>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</si>
  <si>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</si>
  <si>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</si>
  <si>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</si>
  <si>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</si>
  <si>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</si>
  <si>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</si>
  <si>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</si>
  <si>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</si>
  <si>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</si>
  <si>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</si>
  <si>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</si>
  <si>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</si>
  <si>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</si>
  <si>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</si>
  <si>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</si>
  <si>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</si>
  <si>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</si>
  <si>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</si>
  <si>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</si>
  <si>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</si>
  <si>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</si>
  <si>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</si>
  <si>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</si>
  <si>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</si>
  <si>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</si>
  <si>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</si>
  <si>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</si>
  <si>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</si>
  <si>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</si>
  <si>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</si>
  <si>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</si>
  <si>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</si>
  <si>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</si>
  <si>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</si>
  <si>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</si>
  <si>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</si>
  <si>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</si>
  <si>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</si>
  <si>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</si>
  <si>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</si>
  <si>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</si>
  <si>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</si>
  <si>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</si>
  <si>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</si>
  <si>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</si>
  <si>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</si>
  <si>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</si>
  <si>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</si>
  <si>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</si>
  <si>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</si>
  <si>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</si>
  <si>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</si>
  <si>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</si>
  <si>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</si>
  <si>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</si>
  <si>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</si>
  <si>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</si>
  <si>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</si>
  <si>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</si>
  <si>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</si>
  <si>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</si>
  <si>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</si>
  <si>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</si>
  <si>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</si>
  <si>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</si>
  <si>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</si>
  <si>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</si>
  <si>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</si>
  <si>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</si>
  <si>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</si>
  <si>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</si>
  <si>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</si>
  <si>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</si>
  <si>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</si>
  <si>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</si>
  <si>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</si>
  <si>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</si>
  <si>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</si>
  <si>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</si>
  <si>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</si>
  <si>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</si>
  <si>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</si>
  <si>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</si>
  <si>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</si>
  <si>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</si>
  <si>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</si>
  <si>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</si>
  <si>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</si>
  <si>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</si>
  <si>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</si>
  <si>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</si>
  <si>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</si>
  <si>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</si>
  <si>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</si>
  <si>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</si>
  <si>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</si>
  <si>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</si>
  <si>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</si>
  <si>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</si>
  <si>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</si>
  <si>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</si>
  <si>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</si>
  <si>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</si>
  <si>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</si>
  <si>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</si>
  <si>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</si>
  <si>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</si>
  <si>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</si>
  <si>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</si>
  <si>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</si>
  <si>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</si>
  <si>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</si>
  <si>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</si>
  <si>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</si>
  <si>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</si>
  <si>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</si>
  <si>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</si>
  <si>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</si>
  <si>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</si>
  <si>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</si>
  <si>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</si>
  <si>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</si>
  <si>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</si>
  <si>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</si>
  <si>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</si>
  <si>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</si>
  <si>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</si>
  <si>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</si>
  <si>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</si>
  <si>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</si>
  <si>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</si>
  <si>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</si>
  <si>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</si>
  <si>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</si>
  <si>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</si>
  <si>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</si>
  <si>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</si>
  <si>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</si>
  <si>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</si>
  <si>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</si>
  <si>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</si>
  <si>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</si>
  <si>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</si>
  <si>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</si>
  <si>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</si>
  <si>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</si>
  <si>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</si>
  <si>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</si>
  <si>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</si>
  <si>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</si>
  <si>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</si>
  <si>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</si>
  <si>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</si>
  <si>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</si>
  <si>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</si>
  <si>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</si>
  <si>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</si>
  <si>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</si>
  <si>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</si>
  <si>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</si>
  <si>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</si>
  <si>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</si>
  <si>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</si>
  <si>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</si>
  <si>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</si>
  <si>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</si>
  <si>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</si>
  <si>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</si>
  <si>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</si>
  <si>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</si>
  <si>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</si>
  <si>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</si>
  <si>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</si>
  <si>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</si>
  <si>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</si>
  <si>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</si>
  <si>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</si>
  <si>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</si>
  <si>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</si>
  <si>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</si>
  <si>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</si>
  <si>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</si>
  <si>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</si>
  <si>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</si>
  <si>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</si>
  <si>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</si>
  <si>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</si>
  <si>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</si>
  <si>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</si>
  <si>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</si>
  <si>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</si>
  <si>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</si>
  <si>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</si>
  <si>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</si>
  <si>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</si>
  <si>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</si>
  <si>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</si>
  <si>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</si>
  <si>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</si>
  <si>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</si>
  <si>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</si>
  <si>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</si>
  <si>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</si>
  <si>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</si>
  <si>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</si>
  <si>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</si>
  <si>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</si>
  <si>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</si>
  <si>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</si>
  <si>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</si>
  <si>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</si>
  <si>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</si>
  <si>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</si>
  <si>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</si>
  <si>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</si>
  <si>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</si>
  <si>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</si>
  <si>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</si>
  <si>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</si>
  <si>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</si>
  <si>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</si>
  <si>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</si>
  <si>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</si>
  <si>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</si>
  <si>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</si>
  <si>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</si>
  <si>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</si>
  <si>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</si>
  <si>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</si>
  <si>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</si>
  <si>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</si>
  <si>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</si>
  <si>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</si>
  <si>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</si>
  <si>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</si>
  <si>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</si>
  <si>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</si>
  <si>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</si>
  <si>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</si>
  <si>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</si>
  <si>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</si>
  <si>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</si>
  <si>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</si>
  <si>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</si>
  <si>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</si>
  <si>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</si>
  <si>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</si>
  <si>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</si>
  <si>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</si>
  <si>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</si>
  <si>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</si>
  <si>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</si>
  <si>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</si>
  <si>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</si>
  <si>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</si>
  <si>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</si>
  <si>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</si>
  <si>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</si>
  <si>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</si>
  <si>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</si>
  <si>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</si>
  <si>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</si>
  <si>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</si>
  <si>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</si>
  <si>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</si>
  <si>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</si>
  <si>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</si>
  <si>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</si>
  <si>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</si>
  <si>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</si>
  <si>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</si>
  <si>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</si>
  <si>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</si>
  <si>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</si>
  <si>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</si>
  <si>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</si>
  <si>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</si>
  <si>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</si>
  <si>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</si>
  <si>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</si>
  <si>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</si>
  <si>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</si>
  <si>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</si>
  <si>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</si>
  <si>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</si>
  <si>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</si>
  <si>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</si>
  <si>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</si>
  <si>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</si>
  <si>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</si>
  <si>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</si>
  <si>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</si>
  <si>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</si>
  <si>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</si>
  <si>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</si>
  <si>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</si>
  <si>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</si>
  <si>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</si>
  <si>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</si>
  <si>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</si>
  <si>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</si>
  <si>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</si>
  <si>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</si>
  <si>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</si>
  <si>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</si>
  <si>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</si>
  <si>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</si>
  <si>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</si>
  <si>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</si>
  <si>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</si>
  <si>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</si>
  <si>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</si>
  <si>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</si>
  <si>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</si>
  <si>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</si>
  <si>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</si>
  <si>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</si>
  <si>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</si>
  <si>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</si>
  <si>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</si>
  <si>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</si>
  <si>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</si>
  <si>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</si>
  <si>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</si>
  <si>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</si>
  <si>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</si>
  <si>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</si>
  <si>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</si>
  <si>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</si>
  <si>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</si>
  <si>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</si>
  <si>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</si>
  <si>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</si>
  <si>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</si>
  <si>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</si>
  <si>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</si>
  <si>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</si>
  <si>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</si>
  <si>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</si>
  <si>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</si>
  <si>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</si>
  <si>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</si>
  <si>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</si>
  <si>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</si>
  <si>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</si>
  <si>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</si>
  <si>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</si>
  <si>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</si>
  <si>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</si>
  <si>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</si>
  <si>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</si>
  <si>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</si>
  <si>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</si>
  <si>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</si>
  <si>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</si>
  <si>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</si>
  <si>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</si>
  <si>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</si>
  <si>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</si>
  <si>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</si>
  <si>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</si>
  <si>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</si>
  <si>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</si>
  <si>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</si>
  <si>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</si>
  <si>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</si>
  <si>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</si>
  <si>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</si>
  <si>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</si>
  <si>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</si>
  <si>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</si>
  <si>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</si>
  <si>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</si>
  <si>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</si>
  <si>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</si>
  <si>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</si>
  <si>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</si>
  <si>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</si>
  <si>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</si>
  <si>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</si>
  <si>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</si>
  <si>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</si>
  <si>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</si>
  <si>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</si>
  <si>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</si>
  <si>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</si>
  <si>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</si>
  <si>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</si>
  <si>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</si>
  <si>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</si>
  <si>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</si>
  <si>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</si>
  <si>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</si>
  <si>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</si>
  <si>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</si>
  <si>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</si>
  <si>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</si>
  <si>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</si>
  <si>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</si>
  <si>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</si>
  <si>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</si>
  <si>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</si>
  <si>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</si>
  <si>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</si>
  <si>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</si>
  <si>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</si>
  <si>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</si>
  <si>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</si>
  <si>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</si>
  <si>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</si>
  <si>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</si>
  <si>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</si>
  <si>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</si>
  <si>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</si>
  <si>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</si>
  <si>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</si>
  <si>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</si>
  <si>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</si>
  <si>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</si>
  <si>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</si>
  <si>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</si>
  <si>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</si>
  <si>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</si>
  <si>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</si>
  <si>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</si>
  <si>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</si>
  <si>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</si>
  <si>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</si>
  <si>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</si>
  <si>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</si>
  <si>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</si>
  <si>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</si>
  <si>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</si>
  <si>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</si>
  <si>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</si>
  <si>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</si>
  <si>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</si>
  <si>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</si>
  <si>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</si>
  <si>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</si>
  <si>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</si>
  <si>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</si>
  <si>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</si>
  <si>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</si>
  <si>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</si>
  <si>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</si>
  <si>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</si>
  <si>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</si>
  <si>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</si>
  <si>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</si>
  <si>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</si>
  <si>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</si>
  <si>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</si>
  <si>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</si>
  <si>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</si>
  <si>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</si>
  <si>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</si>
  <si>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</si>
  <si>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</si>
  <si>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</si>
  <si>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</si>
  <si>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</si>
  <si>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</si>
  <si>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</si>
  <si>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</si>
  <si>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</si>
  <si>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</si>
  <si>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</si>
  <si>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</si>
  <si>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</si>
  <si>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</si>
  <si>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</si>
  <si>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</si>
  <si>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</si>
  <si>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</si>
  <si>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</si>
  <si>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</si>
  <si>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</si>
  <si>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</si>
  <si>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</si>
  <si>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</si>
  <si>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</si>
  <si>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</si>
  <si>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</si>
  <si>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</si>
  <si>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</si>
  <si>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</si>
  <si>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</si>
  <si>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</si>
  <si>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</si>
  <si>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</si>
  <si>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</si>
  <si>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</si>
  <si>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</si>
  <si>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</si>
  <si>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</si>
  <si>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</si>
  <si>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</si>
  <si>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</si>
  <si>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</si>
  <si>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</si>
  <si>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</si>
  <si>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</si>
  <si>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</si>
  <si>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</si>
  <si>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</si>
  <si>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</si>
  <si>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</si>
  <si>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</si>
  <si>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</si>
  <si>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</si>
  <si>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</si>
  <si>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</si>
  <si>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</si>
  <si>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</si>
  <si>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</si>
  <si>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</si>
  <si>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</si>
  <si>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</si>
  <si>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</si>
  <si>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</si>
  <si>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</si>
  <si>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</si>
  <si>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</si>
  <si>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</si>
  <si>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</si>
  <si>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</si>
  <si>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</si>
  <si>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</si>
  <si>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</si>
  <si>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</si>
  <si>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</si>
  <si>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</si>
  <si>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</si>
  <si>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</si>
  <si>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</si>
  <si>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</si>
  <si>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</si>
  <si>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</si>
  <si>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</si>
  <si>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</si>
  <si>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</si>
  <si>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</si>
  <si>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</si>
  <si>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</si>
  <si>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</si>
  <si>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</si>
  <si>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</si>
  <si>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</si>
  <si>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</si>
  <si>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</si>
  <si>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</si>
  <si>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</si>
  <si>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</si>
  <si>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</si>
  <si>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</si>
  <si>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</si>
  <si>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</si>
  <si>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</si>
  <si>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</si>
  <si>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</si>
  <si>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</si>
  <si>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</si>
  <si>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</si>
  <si>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</si>
  <si>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</si>
  <si>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</si>
  <si>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</si>
  <si>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</si>
  <si>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</si>
  <si>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</si>
  <si>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</si>
  <si>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</si>
  <si>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</si>
  <si>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</si>
  <si>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</si>
  <si>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</si>
  <si>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</si>
  <si>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</si>
  <si>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</si>
  <si>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</si>
  <si>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</si>
  <si>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</si>
  <si>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</si>
  <si>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</si>
  <si>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</si>
  <si>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</si>
  <si>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</si>
  <si>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</si>
  <si>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</si>
  <si>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</si>
  <si>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</si>
  <si>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</si>
  <si>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</si>
  <si>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</si>
  <si>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</si>
  <si>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</si>
  <si>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</si>
  <si>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</si>
  <si>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</si>
  <si>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</si>
  <si>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</si>
  <si>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</si>
  <si>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</si>
  <si>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</si>
  <si>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</si>
  <si>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</si>
  <si>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</si>
  <si>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</si>
  <si>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</si>
  <si>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</si>
  <si>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</si>
  <si>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</si>
  <si>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</si>
  <si>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</si>
  <si>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</si>
  <si>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</si>
  <si>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</si>
  <si>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</si>
  <si>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</si>
  <si>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</si>
  <si>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</si>
  <si>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</si>
  <si>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</si>
  <si>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</si>
  <si>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</si>
  <si>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</si>
  <si>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</si>
  <si>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</si>
  <si>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</si>
  <si>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</si>
  <si>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</si>
  <si>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</si>
  <si>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</si>
  <si>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</si>
  <si>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</si>
  <si>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</si>
  <si>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</si>
  <si>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</si>
  <si>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</si>
  <si>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</si>
  <si>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</si>
  <si>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</si>
  <si>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</si>
  <si>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</si>
  <si>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</si>
  <si>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</si>
  <si>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</si>
  <si>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</si>
  <si>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</si>
  <si>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</si>
  <si>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</si>
  <si>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</si>
  <si>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</si>
  <si>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</si>
  <si>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</si>
  <si>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</si>
  <si>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</si>
  <si>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</si>
  <si>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</si>
  <si>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</si>
  <si>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</si>
  <si>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</si>
  <si>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</si>
  <si>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</si>
  <si>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</si>
  <si>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</si>
  <si>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</si>
  <si>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</si>
  <si>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</si>
  <si>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</si>
  <si>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</si>
  <si>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</si>
  <si>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</si>
  <si>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</si>
  <si>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</si>
  <si>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</si>
  <si>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</si>
  <si>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</si>
  <si>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</si>
  <si>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</si>
  <si>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</si>
  <si>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</si>
  <si>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</si>
  <si>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</si>
  <si>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</si>
  <si>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</si>
  <si>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</si>
  <si>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</si>
  <si>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</si>
  <si>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</si>
  <si>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</si>
  <si>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</si>
  <si>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</si>
  <si>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</si>
  <si>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</si>
  <si>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</si>
  <si>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</si>
  <si>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</si>
  <si>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</si>
  <si>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</si>
  <si>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</si>
  <si>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</si>
  <si>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</si>
  <si>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</si>
  <si>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</si>
  <si>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</si>
  <si>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</si>
  <si>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</si>
  <si>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</si>
  <si>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</si>
  <si>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</si>
  <si>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</si>
  <si>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</si>
  <si>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</si>
  <si>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</si>
  <si>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</si>
  <si>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</si>
  <si>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</si>
  <si>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</si>
  <si>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</si>
  <si>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</si>
  <si>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</si>
  <si>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</si>
  <si>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</si>
  <si>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</si>
  <si>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</si>
  <si>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</si>
  <si>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</si>
  <si>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</si>
  <si>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</si>
  <si>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</si>
  <si>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</si>
  <si>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</si>
  <si>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</si>
  <si>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</si>
  <si>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</si>
  <si>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</si>
  <si>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</si>
  <si>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</si>
  <si>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</si>
  <si>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</si>
  <si>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</si>
  <si>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</si>
  <si>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</si>
  <si>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</si>
  <si>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</si>
  <si>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</si>
  <si>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</si>
  <si>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</si>
  <si>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</si>
  <si>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</si>
  <si>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</si>
  <si>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</si>
  <si>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</si>
  <si>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</si>
  <si>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</si>
  <si>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</si>
  <si>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</si>
  <si>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</si>
  <si>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</si>
  <si>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</si>
  <si>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</si>
  <si>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</si>
  <si>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</si>
  <si>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</si>
  <si>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</si>
  <si>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</si>
  <si>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</si>
  <si>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</si>
  <si>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</si>
  <si>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</si>
  <si>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</si>
  <si>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</si>
  <si>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</si>
  <si>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</si>
  <si>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</si>
  <si>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</si>
  <si>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</si>
  <si>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</si>
  <si>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</si>
  <si>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</si>
  <si>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</si>
  <si>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</si>
  <si>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</si>
  <si>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</si>
  <si>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</si>
  <si>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</si>
  <si>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</si>
  <si>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</si>
  <si>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</si>
  <si>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</si>
  <si>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</si>
  <si>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</si>
  <si>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</si>
  <si>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</si>
  <si>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</si>
  <si>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</si>
  <si>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</si>
  <si>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</si>
  <si>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</si>
  <si>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</si>
  <si>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</si>
  <si>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</si>
  <si>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</si>
  <si>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</si>
  <si>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</si>
  <si>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</si>
  <si>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</si>
  <si>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</si>
  <si>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</si>
  <si>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</si>
  <si>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</si>
  <si>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</si>
  <si>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</si>
  <si>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</si>
  <si>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</si>
  <si>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</si>
  <si>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</si>
  <si>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</si>
  <si>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</si>
  <si>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</si>
  <si>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</si>
  <si>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</si>
  <si>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</si>
  <si>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</si>
  <si>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</si>
  <si>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</si>
  <si>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</si>
  <si>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</si>
  <si>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</si>
  <si>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</si>
  <si>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</si>
  <si>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</si>
  <si>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</si>
  <si>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</si>
  <si>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</si>
  <si>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</si>
  <si>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</si>
  <si>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</si>
  <si>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</si>
  <si>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</si>
  <si>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</si>
  <si>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</si>
  <si>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</si>
  <si>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</si>
  <si>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</si>
  <si>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</si>
  <si>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</si>
  <si>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</si>
  <si>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</si>
  <si>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</si>
  <si>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</si>
  <si>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</si>
  <si>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</si>
  <si>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</si>
  <si>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</si>
  <si>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</si>
  <si>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</si>
  <si>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</si>
  <si>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</si>
  <si>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</si>
  <si>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</si>
  <si>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</si>
  <si>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</si>
  <si>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</si>
  <si>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</si>
  <si>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</si>
  <si>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</si>
  <si>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</si>
  <si>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</si>
  <si>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</si>
  <si>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</si>
  <si>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</si>
  <si>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</si>
  <si>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</si>
  <si>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</si>
  <si>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</si>
  <si>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</si>
  <si>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</si>
  <si>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</si>
  <si>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</si>
  <si>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</si>
  <si>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</si>
  <si>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</si>
  <si>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</si>
  <si>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</si>
  <si>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</si>
  <si>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</si>
  <si>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</si>
  <si>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</si>
  <si>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</si>
  <si>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</si>
  <si>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</si>
  <si>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</si>
  <si>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</si>
  <si>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</si>
  <si>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</si>
  <si>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</si>
  <si>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</si>
  <si>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</si>
  <si>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</si>
  <si>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</si>
  <si>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</si>
  <si>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</si>
  <si>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</si>
  <si>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</si>
  <si>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</si>
  <si>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</si>
  <si>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</si>
  <si>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</si>
  <si>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</si>
  <si>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</si>
  <si>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</si>
  <si>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</si>
  <si>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</si>
  <si>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</si>
  <si>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</si>
  <si>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</si>
  <si>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</si>
  <si>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</si>
  <si>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</si>
  <si>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</si>
  <si>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</si>
  <si>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</si>
  <si>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</si>
  <si>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</si>
  <si>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</si>
  <si>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</si>
  <si>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</si>
  <si>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</si>
  <si>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</si>
  <si>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</si>
  <si>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</si>
  <si>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</si>
  <si>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</si>
  <si>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</si>
  <si>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</si>
  <si>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</si>
  <si>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</si>
  <si>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</si>
  <si>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</si>
  <si>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</si>
  <si>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</si>
  <si>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</si>
  <si>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</si>
  <si>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</si>
  <si>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</si>
  <si>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</si>
  <si>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</si>
  <si>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</si>
  <si>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</si>
  <si>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</si>
  <si>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</si>
  <si>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</si>
  <si>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</si>
  <si>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</si>
  <si>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</si>
  <si>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</si>
  <si>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</si>
  <si>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</si>
  <si>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</si>
  <si>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</si>
  <si>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</si>
  <si>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</si>
  <si>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</si>
  <si>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</si>
  <si>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</si>
  <si>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</si>
  <si>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</si>
  <si>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</si>
  <si>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</si>
  <si>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</si>
  <si>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</si>
  <si>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</si>
  <si>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</si>
  <si>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</si>
  <si>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</si>
  <si>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</si>
  <si>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</si>
  <si>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</si>
  <si>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</si>
  <si>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</si>
  <si>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</si>
  <si>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</si>
  <si>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</si>
  <si>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</si>
  <si>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</si>
  <si>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</si>
  <si>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</si>
  <si>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</si>
  <si>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</si>
  <si>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</si>
  <si>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</si>
  <si>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</si>
  <si>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</si>
  <si>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</si>
  <si>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</si>
  <si>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</si>
  <si>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</si>
  <si>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</si>
  <si>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</si>
  <si>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</si>
  <si>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</si>
  <si>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</si>
  <si>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</si>
  <si>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</si>
  <si>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</si>
  <si>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</si>
  <si>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</si>
  <si>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</si>
  <si>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</si>
  <si>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</si>
  <si>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</si>
  <si>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</si>
  <si>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</si>
  <si>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</si>
  <si>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</si>
  <si>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</si>
  <si>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</si>
  <si>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</si>
  <si>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</si>
  <si>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</si>
  <si>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</si>
  <si>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</si>
  <si>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</si>
  <si>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</si>
  <si>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</si>
  <si>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</si>
  <si>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</si>
  <si>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</si>
  <si>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</si>
  <si>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</si>
  <si>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</si>
  <si>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</si>
  <si>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</si>
  <si>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</si>
  <si>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</si>
  <si>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</si>
  <si>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</si>
  <si>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</si>
  <si>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</si>
  <si>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</si>
  <si>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</si>
  <si>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</si>
  <si>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</si>
  <si>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</si>
  <si>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</si>
  <si>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</si>
  <si>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</si>
  <si>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</si>
  <si>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</si>
  <si>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</si>
  <si>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</si>
  <si>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</si>
  <si>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</si>
  <si>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</si>
  <si>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</si>
  <si>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</si>
  <si>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</si>
  <si>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</si>
  <si>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</si>
  <si>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</si>
  <si>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</si>
  <si>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</si>
  <si>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</si>
  <si>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</si>
  <si>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</si>
  <si>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</si>
  <si>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</si>
  <si>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</si>
  <si>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</si>
  <si>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</si>
  <si>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</si>
  <si>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</si>
  <si>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</si>
  <si>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</si>
  <si>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</si>
  <si>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</si>
  <si>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</si>
  <si>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</si>
  <si>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</si>
  <si>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</si>
  <si>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</si>
  <si>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</si>
  <si>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</si>
  <si>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</si>
  <si>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</si>
  <si>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</si>
  <si>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</si>
  <si>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</si>
  <si>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</si>
  <si>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</si>
  <si>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</si>
  <si>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</si>
  <si>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</si>
  <si>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</si>
  <si>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</si>
  <si>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</si>
  <si>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</si>
  <si>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</si>
  <si>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</si>
  <si>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</si>
  <si>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</si>
  <si>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</si>
  <si>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</si>
  <si>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</si>
  <si>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</si>
  <si>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</si>
  <si>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</si>
  <si>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</si>
  <si>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</si>
  <si>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</si>
  <si>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</si>
  <si>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</si>
  <si>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</si>
  <si>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</si>
  <si>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</si>
  <si>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</si>
  <si>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</si>
  <si>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</si>
  <si>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</si>
  <si>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</si>
  <si>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</si>
  <si>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</si>
  <si>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</si>
  <si>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</si>
  <si>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</si>
  <si>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</si>
  <si>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</si>
  <si>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</si>
  <si>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</si>
  <si>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</si>
  <si>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</si>
  <si>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</si>
  <si>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</si>
  <si>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</si>
  <si>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</si>
  <si>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</si>
  <si>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</si>
  <si>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</si>
  <si>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</si>
  <si>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</si>
  <si>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</si>
  <si>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</si>
  <si>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</si>
  <si>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</si>
  <si>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</si>
  <si>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</si>
  <si>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</si>
  <si>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</si>
  <si>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</si>
  <si>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</si>
  <si>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</si>
  <si>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</si>
  <si>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</si>
  <si>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</si>
  <si>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</si>
  <si>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</si>
  <si>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</si>
  <si>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</si>
  <si>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</si>
  <si>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</si>
  <si>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</si>
  <si>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</si>
  <si>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</si>
  <si>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</si>
  <si>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</si>
  <si>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</si>
  <si>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</si>
  <si>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</si>
  <si>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</si>
  <si>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</si>
  <si>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</si>
  <si>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</si>
  <si>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</si>
  <si>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</si>
  <si>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</si>
  <si>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</si>
  <si>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</si>
  <si>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</si>
  <si>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</si>
  <si>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</si>
  <si>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</si>
  <si>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</si>
  <si>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</si>
  <si>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</si>
  <si>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</si>
  <si>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</si>
  <si>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</si>
  <si>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</si>
  <si>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</si>
  <si>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</si>
  <si>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</si>
  <si>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</si>
  <si>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</si>
  <si>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</si>
  <si>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</si>
  <si>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</si>
  <si>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</si>
  <si>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</si>
  <si>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</si>
  <si>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</si>
  <si>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</si>
  <si>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</si>
  <si>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</si>
  <si>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</si>
  <si>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</si>
  <si>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</si>
  <si>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</si>
  <si>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</si>
  <si>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</si>
  <si>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</si>
  <si>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</si>
  <si>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</si>
  <si>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</si>
  <si>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</si>
  <si>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</si>
  <si>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</si>
  <si>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</si>
  <si>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</si>
  <si>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</si>
  <si>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</si>
  <si>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</si>
  <si>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</si>
  <si>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</si>
  <si>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</si>
  <si>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</si>
  <si>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</si>
  <si>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</si>
  <si>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</si>
  <si>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</si>
  <si>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</si>
  <si>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</si>
  <si>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</si>
  <si>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</si>
  <si>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</si>
  <si>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</si>
  <si>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</si>
  <si>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</si>
  <si>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</si>
  <si>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</si>
  <si>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</si>
  <si>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</si>
  <si>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</si>
  <si>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</si>
  <si>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</si>
  <si>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</si>
  <si>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</si>
  <si>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</si>
  <si>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</si>
  <si>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</si>
  <si>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</si>
  <si>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</si>
  <si>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</si>
  <si>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</si>
  <si>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</si>
  <si>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</si>
  <si>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</si>
  <si>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</si>
  <si>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</si>
  <si>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</si>
  <si>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</si>
  <si>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</si>
  <si>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</si>
  <si>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</si>
  <si>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</si>
  <si>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</si>
  <si>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</si>
  <si>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</si>
  <si>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</si>
  <si>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</si>
  <si>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</si>
  <si>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</si>
  <si>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</si>
  <si>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</si>
  <si>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</si>
  <si>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</si>
  <si>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</si>
  <si>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</si>
  <si>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</si>
  <si>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</si>
  <si>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</si>
  <si>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</si>
  <si>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</si>
  <si>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</si>
  <si>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</si>
  <si>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</si>
  <si>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</si>
  <si>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</si>
  <si>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</si>
  <si>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</si>
  <si>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</si>
  <si>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</si>
  <si>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</si>
  <si>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</si>
  <si>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</si>
  <si>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</si>
  <si>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</si>
  <si>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</si>
  <si>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</si>
  <si>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</si>
  <si>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</si>
  <si>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</si>
  <si>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</si>
  <si>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</si>
  <si>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</si>
  <si>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</si>
  <si>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</si>
  <si>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</si>
  <si>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</si>
  <si>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</si>
  <si>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</si>
  <si>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</si>
  <si>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</si>
  <si>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</si>
  <si>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</si>
  <si>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</si>
  <si>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</si>
  <si>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</si>
  <si>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</si>
  <si>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</si>
  <si>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</si>
  <si>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</si>
  <si>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</si>
  <si>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</si>
  <si>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</si>
  <si>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</si>
  <si>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</si>
  <si>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</si>
  <si>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</si>
  <si>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</si>
  <si>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</si>
  <si>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</si>
  <si>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</si>
  <si>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</si>
  <si>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</si>
  <si>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</si>
  <si>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</si>
  <si>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</si>
  <si>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</si>
  <si>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</si>
  <si>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</si>
  <si>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</si>
  <si>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</si>
  <si>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</si>
  <si>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</si>
  <si>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</si>
  <si>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</si>
  <si>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</si>
  <si>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</si>
  <si>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</si>
  <si>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</si>
  <si>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</si>
  <si>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</si>
  <si>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</si>
  <si>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</si>
  <si>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</si>
  <si>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</si>
  <si>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</si>
  <si>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</si>
  <si>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</si>
  <si>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</si>
  <si>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</si>
  <si>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</si>
  <si>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</si>
  <si>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</si>
  <si>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</si>
  <si>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</si>
  <si>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</si>
  <si>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</si>
  <si>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</si>
  <si>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</si>
  <si>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</si>
  <si>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</si>
  <si>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</si>
  <si>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</si>
  <si>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</si>
  <si>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</si>
  <si>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</si>
  <si>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</si>
  <si>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</si>
  <si>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</si>
  <si>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</si>
  <si>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</si>
  <si>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</si>
  <si>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</si>
  <si>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</si>
  <si>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</si>
  <si>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</si>
  <si>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</si>
  <si>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</si>
  <si>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</si>
  <si>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</si>
  <si>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</si>
  <si>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</si>
  <si>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</si>
  <si>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</si>
  <si>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</si>
  <si>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</si>
  <si>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</si>
  <si>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</si>
  <si>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</si>
  <si>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</si>
  <si>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</si>
  <si>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</si>
  <si>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</si>
  <si>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</si>
  <si>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</si>
  <si>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</si>
  <si>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</si>
  <si>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</si>
  <si>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</si>
  <si>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</si>
  <si>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</si>
  <si>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</si>
  <si>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</si>
  <si>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</si>
  <si>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</si>
  <si>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</si>
  <si>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</si>
  <si>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</si>
  <si>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</si>
  <si>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</si>
  <si>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</si>
  <si>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</si>
  <si>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</si>
  <si>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</si>
  <si>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</si>
  <si>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</si>
  <si>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</si>
  <si>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</si>
  <si>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</si>
  <si>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</si>
  <si>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</si>
  <si>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</si>
  <si>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</si>
  <si>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</si>
  <si>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</si>
  <si>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</si>
  <si>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</si>
  <si>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</si>
  <si>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</si>
  <si>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</si>
  <si>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</si>
  <si>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</si>
  <si>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</si>
  <si>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</si>
  <si>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</si>
  <si>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</si>
  <si>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</si>
  <si>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</si>
  <si>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</si>
  <si>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</si>
  <si>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</si>
  <si>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</si>
  <si>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</si>
  <si>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</si>
  <si>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</si>
  <si>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</si>
  <si>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</si>
  <si>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</si>
  <si>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</si>
  <si>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</si>
  <si>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</si>
  <si>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</si>
  <si>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</si>
  <si>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</si>
  <si>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</si>
  <si>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</si>
  <si>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</si>
  <si>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</si>
  <si>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</si>
  <si>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</si>
  <si>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</si>
  <si>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</si>
  <si>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</si>
  <si>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</si>
  <si>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</si>
  <si>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</si>
  <si>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</si>
  <si>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</si>
  <si>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</si>
  <si>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</si>
  <si>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</si>
  <si>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</si>
  <si>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</si>
  <si>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</si>
  <si>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</si>
  <si>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</si>
  <si>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</si>
  <si>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</si>
  <si>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</si>
  <si>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</si>
  <si>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</si>
  <si>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</si>
  <si>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</si>
  <si>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</si>
  <si>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</si>
  <si>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</si>
  <si>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</si>
  <si>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</si>
  <si>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</si>
  <si>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</si>
  <si>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</si>
  <si>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</si>
  <si>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</si>
  <si>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</si>
  <si>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</si>
  <si>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</si>
  <si>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</si>
  <si>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</si>
  <si>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</si>
  <si>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</si>
  <si>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</si>
  <si>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</si>
  <si>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</si>
  <si>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</si>
  <si>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</si>
  <si>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</si>
  <si>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</si>
  <si>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</si>
  <si>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</si>
  <si>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</si>
  <si>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</si>
  <si>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</si>
  <si>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</si>
  <si>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</si>
  <si>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</si>
  <si>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</si>
  <si>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</si>
  <si>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</si>
  <si>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</si>
  <si>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</si>
  <si>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</si>
  <si>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</si>
  <si>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</si>
  <si>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</si>
  <si>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</si>
  <si>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</si>
  <si>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</si>
  <si>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</si>
  <si>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</si>
  <si>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</si>
  <si>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</si>
  <si>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</si>
  <si>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</si>
  <si>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</si>
  <si>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</si>
  <si>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</si>
  <si>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</si>
  <si>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</si>
  <si>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</si>
  <si>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</si>
  <si>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</si>
  <si>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</si>
  <si>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</si>
  <si>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</si>
  <si>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</si>
  <si>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</si>
  <si>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</si>
  <si>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</si>
  <si>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</si>
  <si>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</si>
  <si>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</si>
  <si>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</si>
  <si>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</si>
  <si>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</si>
  <si>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</si>
  <si>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</si>
  <si>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</si>
  <si>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</si>
  <si>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</si>
  <si>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</si>
  <si>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</si>
  <si>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</si>
  <si>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</si>
  <si>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</si>
  <si>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</si>
  <si>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</si>
  <si>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</si>
  <si>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</si>
  <si>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</si>
  <si>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</si>
  <si>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</si>
  <si>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</si>
  <si>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</si>
  <si>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</si>
  <si>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</si>
  <si>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</si>
  <si>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</si>
  <si>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</si>
  <si>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</si>
  <si>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</si>
  <si>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</si>
  <si>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</si>
  <si>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</si>
  <si>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</si>
  <si>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</si>
  <si>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</si>
  <si>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</si>
  <si>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</si>
  <si>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</si>
  <si>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</si>
  <si>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</si>
  <si>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</si>
  <si>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</si>
  <si>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</si>
  <si>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</si>
  <si>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</si>
  <si>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</si>
  <si>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</si>
  <si>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</si>
  <si>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</si>
  <si>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</si>
  <si>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</si>
  <si>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</si>
  <si>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</si>
  <si>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</si>
  <si>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</si>
  <si>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</si>
  <si>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</si>
  <si>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</si>
  <si>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</si>
  <si>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</si>
  <si>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</si>
  <si>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</si>
  <si>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</si>
  <si>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</si>
  <si>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</si>
  <si>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</si>
  <si>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</si>
  <si>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</si>
  <si>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</si>
  <si>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</si>
  <si>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</si>
  <si>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</si>
  <si>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</si>
  <si>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</si>
  <si>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</si>
  <si>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</si>
  <si>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</si>
  <si>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</si>
  <si>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</si>
  <si>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</si>
  <si>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</si>
  <si>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</si>
  <si>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</si>
  <si>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</si>
  <si>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</si>
  <si>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</si>
  <si>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</si>
  <si>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</si>
  <si>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</si>
  <si>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</si>
  <si>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</si>
  <si>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</si>
  <si>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</si>
  <si>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</si>
  <si>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</si>
  <si>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</si>
  <si>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</si>
  <si>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</si>
  <si>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</si>
  <si>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</si>
  <si>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</si>
  <si>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</si>
  <si>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</si>
  <si>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</si>
  <si>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</si>
  <si>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</si>
  <si>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</si>
  <si>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</si>
  <si>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</si>
  <si>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</si>
  <si>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</si>
  <si>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</si>
  <si>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</si>
  <si>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</si>
  <si>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</si>
  <si>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</si>
  <si>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</si>
  <si>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</si>
  <si>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</si>
  <si>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</si>
  <si>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</si>
  <si>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</si>
  <si>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</si>
  <si>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</si>
  <si>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</si>
  <si>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</si>
  <si>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</si>
  <si>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</si>
  <si>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</si>
  <si>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</si>
  <si>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</si>
  <si>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</si>
  <si>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</si>
  <si>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</si>
  <si>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</si>
  <si>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</si>
  <si>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</si>
  <si>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</si>
  <si>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</si>
  <si>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</si>
  <si>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</si>
  <si>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</si>
  <si>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</si>
  <si>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</si>
  <si>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</si>
  <si>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</si>
  <si>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</si>
  <si>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</si>
  <si>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</si>
  <si>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</si>
  <si>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</si>
  <si>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</si>
  <si>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</si>
  <si>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</si>
  <si>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</si>
  <si>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</si>
  <si>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</si>
  <si>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</si>
  <si>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</si>
  <si>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</si>
  <si>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</si>
  <si>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</si>
  <si>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</si>
  <si>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</si>
  <si>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</si>
  <si>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</si>
  <si>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</si>
  <si>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</si>
  <si>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</si>
  <si>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</si>
  <si>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</si>
  <si>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</si>
  <si>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</si>
  <si>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</si>
  <si>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</si>
  <si>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</si>
  <si>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</si>
  <si>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</si>
  <si>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</si>
  <si>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</si>
  <si>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</si>
  <si>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</si>
  <si>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</si>
  <si>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</si>
  <si>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</si>
  <si>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</si>
  <si>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</si>
  <si>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</si>
  <si>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</si>
  <si>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</si>
  <si>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</si>
  <si>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</si>
  <si>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</si>
  <si>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</si>
  <si>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</si>
  <si>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</si>
  <si>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</si>
  <si>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</si>
  <si>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</si>
  <si>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</si>
  <si>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</si>
  <si>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</si>
  <si>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</si>
  <si>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</si>
  <si>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</si>
  <si>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</si>
  <si>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</si>
  <si>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</si>
  <si>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</si>
  <si>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</si>
  <si>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</si>
  <si>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</si>
  <si>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</si>
  <si>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</si>
  <si>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</si>
  <si>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</si>
  <si>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</si>
  <si>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</si>
  <si>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</si>
  <si>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</si>
  <si>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</si>
  <si>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</si>
  <si>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</si>
  <si>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</si>
  <si>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</si>
  <si>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</si>
  <si>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</si>
  <si>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</si>
  <si>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</si>
  <si>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</si>
  <si>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</si>
  <si>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</si>
  <si>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</si>
  <si>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</si>
  <si>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</si>
  <si>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</si>
  <si>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</si>
  <si>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</si>
  <si>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</si>
  <si>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</si>
  <si>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</si>
  <si>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</si>
  <si>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</si>
  <si>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</si>
  <si>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</si>
  <si>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</si>
  <si>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</si>
  <si>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</si>
  <si>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</si>
  <si>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</si>
  <si>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</si>
  <si>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</si>
  <si>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</si>
  <si>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</si>
  <si>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</si>
  <si>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</si>
  <si>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</si>
  <si>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</si>
  <si>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</si>
  <si>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</si>
  <si>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</si>
  <si>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</si>
  <si>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</si>
  <si>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</si>
  <si>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</si>
  <si>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</si>
  <si>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</si>
  <si>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</si>
  <si>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</si>
  <si>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</si>
  <si>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</si>
  <si>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</si>
  <si>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</si>
  <si>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</si>
  <si>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</si>
  <si>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</si>
  <si>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</si>
  <si>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</si>
  <si>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</si>
  <si>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</si>
  <si>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</si>
  <si>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</si>
  <si>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</si>
  <si>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</si>
  <si>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</si>
  <si>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</si>
  <si>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</si>
  <si>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</si>
  <si>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</si>
  <si>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</si>
  <si>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</si>
  <si>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</si>
  <si>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</si>
  <si>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</si>
  <si>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</si>
  <si>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</si>
  <si>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</si>
  <si>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</si>
  <si>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</si>
  <si>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</si>
  <si>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</si>
  <si>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</si>
  <si>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</si>
  <si>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</si>
  <si>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</si>
  <si>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</si>
  <si>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</si>
  <si>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</si>
  <si>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</si>
  <si>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</si>
  <si>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</si>
  <si>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</si>
  <si>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</si>
  <si>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</si>
  <si>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</si>
  <si>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</si>
  <si>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</si>
  <si>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</si>
  <si>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</si>
  <si>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</si>
  <si>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</si>
  <si>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</si>
  <si>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</si>
  <si>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</si>
  <si>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</si>
  <si>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</si>
  <si>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</si>
  <si>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</si>
  <si>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</si>
  <si>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</si>
  <si>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</si>
  <si>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</si>
  <si>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</si>
  <si>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</si>
  <si>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</si>
  <si>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</si>
  <si>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</si>
  <si>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</si>
  <si>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</si>
  <si>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</si>
  <si>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</si>
  <si>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</si>
  <si>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</si>
  <si>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</si>
  <si>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</si>
  <si>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</si>
  <si>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</si>
  <si>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</si>
  <si>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</si>
  <si>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</si>
  <si>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</si>
  <si>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</si>
  <si>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</si>
  <si>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</si>
  <si>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</si>
  <si>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</si>
  <si>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</si>
  <si>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</si>
  <si>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</si>
  <si>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</si>
  <si>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</si>
  <si>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</si>
  <si>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</si>
  <si>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</si>
  <si>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</si>
  <si>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</si>
  <si>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</si>
  <si>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</si>
  <si>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</si>
  <si>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</si>
  <si>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</si>
  <si>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</si>
  <si>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</si>
  <si>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</si>
  <si>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</si>
  <si>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</si>
  <si>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</si>
  <si>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</si>
  <si>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</si>
  <si>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</si>
  <si>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</si>
  <si>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</si>
  <si>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</si>
  <si>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</si>
  <si>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</si>
  <si>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</si>
  <si>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</si>
  <si>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</si>
  <si>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</si>
  <si>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</si>
  <si>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</si>
  <si>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</si>
  <si>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</si>
  <si>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</si>
  <si>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</si>
  <si>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</si>
  <si>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</si>
  <si>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</si>
  <si>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</si>
  <si>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</si>
  <si>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</si>
  <si>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</si>
  <si>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</si>
  <si>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</si>
  <si>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</si>
  <si>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</si>
  <si>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</si>
  <si>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</si>
  <si>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</si>
  <si>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</si>
  <si>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</si>
  <si>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</si>
  <si>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</si>
  <si>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</si>
  <si>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</si>
  <si>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</si>
  <si>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</si>
  <si>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</si>
  <si>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</si>
  <si>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</si>
  <si>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</si>
  <si>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</si>
  <si>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</si>
  <si>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</si>
  <si>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</si>
  <si>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</si>
  <si>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</si>
  <si>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</si>
  <si>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</si>
  <si>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</si>
  <si>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</si>
  <si>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</si>
  <si>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</si>
  <si>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</si>
  <si>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</si>
  <si>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</si>
  <si>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</si>
  <si>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</si>
  <si>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</si>
  <si>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</si>
  <si>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</si>
  <si>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</si>
  <si>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</si>
  <si>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</si>
  <si>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</si>
  <si>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</si>
  <si>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</si>
  <si>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</si>
  <si>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</si>
  <si>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</si>
  <si>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</si>
  <si>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</si>
  <si>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</si>
  <si>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</si>
  <si>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</si>
  <si>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</si>
  <si>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</si>
  <si>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</si>
  <si>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</si>
  <si>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</si>
  <si>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</si>
  <si>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</si>
  <si>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</si>
  <si>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</si>
  <si>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</si>
  <si>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</si>
  <si>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</si>
  <si>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</si>
  <si>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</si>
  <si>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</si>
  <si>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</si>
  <si>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</si>
  <si>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</si>
  <si>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</si>
  <si>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</si>
  <si>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</si>
  <si>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</si>
  <si>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</si>
  <si>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</si>
  <si>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</si>
  <si>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</si>
  <si>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</si>
  <si>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</si>
  <si>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</si>
  <si>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</si>
  <si>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</si>
  <si>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</si>
  <si>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</si>
  <si>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</si>
  <si>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</si>
  <si>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</si>
  <si>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</si>
  <si>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</si>
  <si>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</si>
  <si>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</si>
  <si>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</si>
  <si>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</si>
  <si>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</si>
  <si>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</si>
  <si>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</si>
  <si>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</si>
  <si>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</si>
  <si>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</si>
  <si>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</si>
  <si>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</si>
  <si>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</si>
  <si>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</si>
  <si>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</si>
  <si>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</si>
  <si>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</si>
  <si>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</si>
  <si>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</si>
  <si>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</si>
  <si>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</si>
  <si>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</si>
  <si>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</si>
  <si>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</si>
  <si>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</si>
  <si>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</si>
  <si>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</si>
  <si>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</si>
  <si>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</si>
  <si>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</si>
  <si>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</si>
  <si>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</si>
  <si>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</si>
  <si>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</si>
  <si>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</si>
  <si>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</si>
  <si>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</si>
  <si>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</si>
  <si>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</si>
  <si>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</si>
  <si>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</si>
  <si>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</si>
  <si>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</si>
  <si>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</si>
  <si>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</si>
  <si>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</si>
  <si>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</si>
  <si>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</si>
  <si>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</si>
  <si>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</si>
  <si>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</si>
  <si>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</si>
  <si>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</si>
  <si>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</si>
  <si>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</si>
  <si>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</si>
  <si>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</si>
  <si>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</si>
  <si>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</si>
  <si>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</si>
  <si>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</si>
  <si>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</si>
  <si>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</si>
  <si>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</si>
  <si>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</si>
  <si>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</si>
  <si>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</si>
  <si>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</si>
  <si>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</si>
  <si>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</si>
  <si>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</si>
  <si>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</si>
  <si>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</si>
  <si>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</si>
  <si>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</si>
  <si>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</si>
  <si>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</si>
  <si>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</si>
  <si>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</si>
  <si>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</si>
  <si>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</si>
  <si>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</si>
  <si>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</si>
  <si>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</si>
  <si>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</si>
  <si>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</si>
  <si>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</si>
  <si>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</si>
  <si>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</si>
  <si>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</si>
  <si>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</si>
  <si>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</si>
  <si>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</si>
  <si>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</si>
  <si>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</si>
  <si>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</si>
  <si>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</si>
  <si>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</si>
  <si>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</si>
  <si>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</si>
  <si>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</si>
  <si>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</si>
  <si>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</si>
  <si>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</si>
  <si>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</si>
  <si>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</si>
  <si>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</si>
  <si>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</si>
  <si>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</si>
  <si>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</si>
  <si>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</si>
  <si>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</si>
  <si>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</si>
  <si>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</si>
  <si>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</si>
  <si>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</si>
  <si>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</si>
  <si>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</si>
  <si>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</si>
  <si>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</si>
  <si>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</si>
  <si>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</si>
  <si>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</si>
  <si>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</si>
  <si>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</si>
  <si>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</si>
  <si>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</si>
  <si>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</si>
  <si>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</si>
  <si>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</si>
  <si>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</si>
  <si>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</si>
  <si>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</si>
  <si>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</si>
  <si>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</si>
  <si>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</si>
  <si>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</si>
  <si>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</si>
  <si>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</si>
  <si>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</si>
  <si>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</si>
  <si>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</si>
  <si>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</si>
  <si>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</si>
  <si>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</si>
  <si>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</si>
  <si>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</si>
  <si>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</si>
  <si>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</si>
  <si>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</si>
  <si>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</si>
  <si>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</si>
  <si>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</si>
  <si>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</si>
  <si>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</si>
  <si>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</si>
  <si>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</si>
  <si>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</si>
  <si>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</si>
  <si>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</si>
  <si>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</si>
  <si>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</si>
  <si>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</si>
  <si>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</si>
  <si>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</si>
  <si>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</si>
  <si>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</si>
  <si>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</si>
  <si>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</si>
  <si>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</si>
  <si>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</si>
  <si>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</si>
  <si>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</si>
  <si>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</si>
  <si>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</si>
  <si>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</si>
  <si>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</si>
  <si>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</si>
  <si>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</si>
  <si>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</si>
  <si>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</si>
  <si>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</si>
  <si>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</si>
  <si>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</si>
  <si>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</si>
  <si>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</si>
  <si>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</si>
  <si>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</si>
  <si>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</si>
  <si>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</si>
  <si>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</si>
  <si>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</si>
  <si>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</si>
  <si>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</si>
  <si>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</si>
  <si>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</si>
  <si>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</si>
  <si>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</si>
  <si>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</si>
  <si>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</si>
  <si>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</si>
  <si>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</si>
  <si>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</si>
  <si>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</si>
  <si>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</si>
  <si>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</si>
  <si>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</si>
  <si>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</si>
  <si>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</si>
  <si>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</si>
  <si>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</si>
  <si>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</si>
  <si>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</si>
  <si>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</si>
  <si>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</si>
  <si>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</si>
  <si>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</si>
  <si>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</si>
  <si>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</si>
  <si>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</si>
  <si>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</si>
  <si>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</si>
  <si>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</si>
  <si>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</si>
  <si>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</si>
  <si>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</si>
  <si>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</si>
  <si>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</si>
  <si>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</si>
  <si>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</si>
  <si>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</si>
  <si>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</si>
  <si>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</si>
  <si>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</si>
  <si>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</si>
  <si>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</si>
  <si>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</si>
  <si>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</si>
  <si>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</si>
  <si>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</si>
  <si>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</si>
  <si>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</si>
  <si>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</si>
  <si>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</si>
  <si>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</si>
  <si>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</si>
  <si>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</si>
  <si>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</si>
  <si>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</si>
  <si>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</si>
  <si>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</si>
  <si>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</si>
  <si>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</si>
  <si>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</si>
  <si>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</si>
  <si>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</si>
  <si>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</si>
  <si>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</si>
  <si>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</si>
  <si>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</si>
  <si>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</si>
  <si>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</si>
  <si>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</si>
  <si>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</si>
  <si>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</si>
  <si>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</si>
  <si>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</si>
  <si>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</si>
  <si>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</si>
  <si>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</si>
  <si>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</si>
  <si>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</si>
  <si>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</si>
  <si>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</si>
  <si>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</si>
  <si>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</si>
  <si>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</si>
  <si>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</si>
  <si>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</si>
  <si>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</si>
  <si>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</si>
  <si>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</si>
  <si>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</si>
  <si>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</si>
  <si>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</si>
  <si>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</si>
  <si>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</si>
  <si>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</si>
  <si>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</si>
  <si>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</si>
  <si>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</si>
  <si>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</si>
  <si>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</si>
  <si>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</si>
  <si>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</si>
  <si>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</si>
  <si>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</si>
  <si>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</si>
  <si>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</si>
  <si>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</si>
  <si>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</si>
  <si>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</si>
  <si>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</si>
  <si>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</si>
  <si>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</si>
  <si>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</si>
  <si>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</si>
  <si>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</si>
  <si>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</si>
  <si>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</si>
  <si>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</si>
  <si>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</si>
  <si>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</si>
  <si>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</si>
  <si>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</si>
  <si>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</si>
  <si>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</si>
  <si>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</si>
  <si>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</si>
  <si>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</si>
  <si>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</si>
  <si>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</si>
  <si>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</si>
  <si>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</si>
  <si>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</si>
  <si>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</si>
  <si>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</si>
  <si>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</si>
  <si>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</si>
  <si>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</si>
  <si>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</si>
  <si>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</si>
  <si>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</si>
  <si>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</si>
  <si>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</si>
  <si>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</si>
  <si>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</si>
  <si>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</si>
  <si>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</si>
  <si>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</si>
  <si>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</si>
  <si>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</si>
  <si>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</si>
  <si>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</si>
  <si>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</si>
  <si>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</si>
  <si>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</si>
  <si>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</si>
  <si>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</si>
  <si>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</si>
  <si>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</si>
  <si>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</si>
  <si>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</si>
  <si>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</si>
  <si>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</si>
  <si>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</si>
  <si>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</si>
  <si>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</si>
  <si>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</si>
  <si>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</si>
  <si>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</si>
  <si>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</si>
  <si>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</si>
  <si>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</si>
  <si>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</si>
  <si>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</si>
  <si>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</si>
  <si>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</si>
  <si>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</si>
  <si>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</si>
  <si>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</si>
  <si>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</si>
  <si>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</si>
  <si>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</si>
  <si>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</si>
  <si>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</si>
  <si>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</si>
  <si>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</si>
  <si>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</si>
  <si>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</si>
  <si>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</si>
  <si>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</si>
  <si>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</si>
  <si>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</si>
  <si>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</si>
  <si>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</si>
  <si>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</si>
  <si>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</si>
  <si>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</si>
  <si>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</si>
  <si>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</si>
  <si>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</si>
  <si>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</si>
  <si>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</si>
  <si>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</si>
  <si>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</si>
  <si>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</si>
  <si>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</si>
  <si>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</si>
  <si>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</si>
  <si>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</si>
  <si>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</si>
  <si>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</si>
  <si>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</si>
  <si>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</si>
  <si>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</si>
  <si>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</si>
  <si>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</si>
  <si>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</si>
  <si>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</si>
  <si>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</si>
  <si>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</si>
  <si>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</si>
  <si>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</si>
  <si>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</si>
  <si>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</si>
  <si>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</si>
  <si>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</si>
  <si>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</si>
  <si>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</si>
  <si>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</si>
  <si>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</si>
  <si>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</si>
  <si>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</si>
  <si>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</si>
  <si>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</si>
  <si>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</si>
  <si>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</si>
  <si>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</si>
  <si>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</si>
  <si>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</si>
  <si>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</si>
  <si>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</si>
  <si>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</si>
  <si>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</si>
  <si>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</si>
  <si>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</si>
  <si>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</si>
  <si>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</si>
  <si>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</si>
  <si>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</si>
  <si>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</si>
  <si>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</si>
  <si>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</si>
  <si>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</si>
  <si>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</si>
  <si>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</si>
  <si>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</si>
  <si>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</si>
  <si>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</si>
  <si>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</si>
  <si>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</si>
  <si>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</si>
  <si>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</si>
  <si>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</si>
  <si>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</si>
  <si>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</si>
  <si>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</si>
  <si>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</si>
  <si>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</si>
  <si>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</si>
  <si>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</si>
  <si>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</si>
  <si>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</si>
  <si>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</si>
  <si>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</si>
  <si>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</si>
  <si>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</si>
  <si>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</si>
  <si>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</si>
  <si>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</si>
  <si>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</si>
  <si>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</si>
  <si>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</si>
  <si>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</si>
  <si>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</si>
  <si>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</si>
  <si>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</si>
  <si>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</si>
  <si>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</si>
  <si>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</si>
  <si>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</si>
  <si>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</si>
  <si>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</si>
  <si>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</si>
  <si>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</si>
  <si>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</si>
  <si>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</si>
  <si>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</si>
  <si>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</si>
  <si>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</si>
  <si>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</si>
  <si>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</si>
  <si>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</si>
  <si>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</si>
  <si>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</si>
  <si>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</si>
  <si>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</si>
  <si>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</si>
  <si>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</si>
  <si>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</si>
  <si>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</si>
  <si>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</si>
  <si>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</si>
  <si>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</si>
  <si>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</si>
  <si>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</si>
  <si>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</si>
  <si>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</si>
  <si>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</si>
  <si>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</si>
  <si>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</si>
  <si>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</si>
  <si>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</si>
  <si>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</si>
  <si>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</si>
  <si>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</si>
  <si>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</si>
  <si>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</si>
  <si>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</si>
  <si>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</si>
  <si>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</si>
  <si>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</si>
  <si>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</si>
  <si>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</si>
  <si>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</si>
  <si>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</si>
  <si>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</si>
  <si>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</si>
  <si>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</si>
  <si>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</si>
  <si>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</si>
  <si>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</si>
  <si>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</si>
  <si>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</si>
  <si>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</si>
  <si>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</si>
  <si>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</si>
  <si>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</si>
  <si>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</si>
  <si>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</si>
  <si>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</si>
  <si>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</si>
  <si>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</si>
  <si>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</si>
  <si>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</si>
  <si>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</si>
  <si>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</si>
  <si>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</si>
  <si>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</si>
  <si>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</si>
  <si>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</si>
  <si>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</si>
  <si>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</si>
  <si>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</si>
  <si>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</si>
  <si>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</si>
  <si>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</si>
  <si>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</si>
  <si>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</si>
  <si>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</si>
  <si>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</si>
  <si>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</si>
  <si>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</si>
  <si>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</si>
  <si>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</si>
  <si>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</si>
  <si>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</si>
  <si>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</si>
  <si>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</si>
  <si>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</si>
  <si>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</si>
  <si>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</si>
  <si>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</si>
  <si>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</si>
  <si>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</si>
  <si>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</si>
  <si>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</si>
  <si>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</si>
  <si>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</si>
  <si>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</si>
  <si>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</si>
  <si>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</si>
  <si>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</si>
  <si>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</si>
  <si>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</si>
  <si>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</si>
  <si>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</si>
  <si>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</si>
  <si>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</si>
  <si>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</si>
  <si>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</si>
  <si>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</si>
  <si>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</si>
  <si>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</si>
  <si>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</si>
  <si>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</si>
  <si>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</si>
  <si>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</si>
  <si>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</si>
  <si>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</si>
  <si>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</si>
  <si>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</si>
  <si>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</si>
  <si>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</si>
  <si>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</si>
  <si>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</si>
  <si>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</si>
  <si>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</si>
  <si>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</si>
  <si>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</si>
  <si>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</si>
  <si>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</si>
  <si>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</si>
  <si>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</si>
  <si>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</si>
  <si>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</si>
  <si>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</si>
  <si>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</si>
  <si>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</si>
  <si>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</si>
  <si>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</si>
  <si>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</si>
  <si>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</si>
  <si>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</si>
  <si>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</si>
  <si>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</si>
  <si>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</si>
  <si>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</si>
  <si>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</si>
  <si>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</si>
  <si>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</si>
  <si>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</si>
  <si>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</si>
  <si>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</si>
  <si>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</si>
  <si>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</si>
  <si>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</si>
  <si>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</si>
  <si>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</si>
  <si>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</si>
  <si>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</si>
  <si>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</si>
  <si>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</si>
  <si>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</si>
  <si>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</si>
  <si>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</si>
  <si>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</si>
  <si>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</si>
  <si>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</si>
  <si>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</si>
  <si>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</si>
  <si>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</si>
  <si>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</si>
  <si>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</si>
  <si>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</si>
  <si>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</si>
  <si>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</si>
  <si>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</si>
  <si>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</si>
  <si>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</si>
  <si>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</si>
  <si>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</si>
  <si>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</si>
  <si>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</si>
  <si>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</si>
  <si>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</si>
  <si>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</si>
  <si>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</si>
  <si>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</si>
  <si>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</si>
  <si>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</si>
  <si>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</si>
  <si>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</si>
  <si>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</si>
  <si>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</si>
  <si>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</si>
  <si>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</si>
  <si>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</si>
  <si>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</si>
  <si>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</si>
  <si>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</si>
  <si>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</si>
  <si>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</si>
  <si>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</si>
  <si>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</si>
  <si>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</si>
  <si>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</si>
  <si>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</si>
  <si>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</si>
  <si>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</si>
  <si>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</si>
  <si>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</si>
  <si>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</si>
  <si>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</si>
  <si>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</si>
  <si>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</si>
  <si>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</si>
  <si>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</si>
  <si>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</si>
  <si>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</si>
  <si>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</si>
  <si>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</si>
  <si>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</si>
  <si>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</si>
  <si>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</si>
  <si>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</si>
  <si>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</si>
  <si>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</si>
  <si>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</si>
  <si>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</si>
  <si>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</si>
  <si>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</si>
  <si>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</si>
  <si>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</si>
  <si>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</si>
  <si>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</si>
  <si>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</si>
  <si>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</si>
  <si>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</si>
  <si>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</si>
  <si>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</si>
  <si>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</si>
  <si>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</si>
  <si>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</si>
  <si>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</si>
  <si>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</si>
  <si>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</si>
  <si>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</si>
  <si>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</si>
  <si>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</si>
  <si>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</si>
  <si>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</si>
  <si>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</si>
  <si>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</si>
  <si>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</si>
  <si>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</si>
  <si>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</si>
  <si>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</si>
  <si>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</si>
  <si>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</si>
  <si>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</si>
  <si>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</si>
  <si>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</si>
  <si>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</si>
  <si>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</si>
  <si>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</si>
  <si>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</si>
  <si>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</si>
  <si>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</si>
  <si>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</si>
  <si>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</si>
  <si>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</si>
  <si>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</si>
  <si>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</si>
  <si>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</si>
  <si>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</si>
  <si>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</si>
  <si>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</si>
  <si>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</si>
  <si>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</si>
  <si>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</si>
  <si>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</si>
  <si>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</si>
  <si>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</si>
  <si>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</si>
  <si>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</si>
  <si>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</si>
  <si>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</si>
  <si>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</si>
  <si>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</si>
  <si>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</si>
  <si>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</si>
  <si>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</si>
  <si>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</si>
  <si>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</si>
  <si>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</si>
  <si>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</si>
  <si>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</si>
  <si>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</si>
  <si>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</si>
  <si>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</si>
  <si>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</si>
  <si>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</si>
  <si>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</si>
  <si>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</si>
  <si>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</si>
  <si>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</si>
  <si>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</si>
  <si>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</si>
  <si>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</si>
  <si>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</si>
  <si>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</si>
  <si>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</si>
  <si>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</si>
  <si>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</si>
  <si>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</si>
  <si>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</si>
  <si>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</si>
  <si>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</si>
  <si>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</si>
  <si>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</si>
  <si>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</si>
  <si>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</si>
  <si>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</si>
  <si>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</si>
  <si>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</si>
  <si>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</si>
  <si>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</si>
  <si>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</si>
  <si>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</si>
  <si>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</si>
  <si>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</si>
  <si>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</si>
  <si>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</si>
  <si>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</si>
  <si>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</si>
  <si>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</si>
  <si>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</si>
  <si>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</si>
  <si>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</si>
  <si>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</si>
  <si>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</si>
  <si>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</si>
  <si>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</si>
  <si>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</si>
  <si>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</si>
  <si>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</si>
  <si>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</si>
  <si>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</si>
  <si>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</si>
  <si>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</si>
  <si>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</si>
  <si>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</si>
  <si>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</si>
  <si>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</si>
  <si>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</si>
  <si>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</si>
  <si>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</si>
  <si>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</si>
  <si>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</si>
  <si>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</si>
  <si>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</si>
  <si>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</si>
  <si>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</si>
  <si>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</si>
  <si>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</si>
  <si>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</si>
  <si>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</si>
  <si>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</si>
  <si>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</si>
  <si>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</si>
  <si>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</si>
  <si>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</si>
  <si>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</si>
  <si>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</si>
  <si>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</si>
  <si>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</si>
  <si>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</si>
  <si>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</si>
  <si>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</si>
  <si>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</si>
  <si>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</si>
  <si>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</si>
  <si>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</si>
  <si>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</si>
  <si>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</si>
  <si>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</si>
  <si>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</si>
  <si>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</si>
  <si>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</si>
  <si>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</si>
  <si>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</si>
  <si>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</si>
  <si>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</si>
  <si>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</si>
  <si>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</si>
  <si>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</si>
  <si>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</si>
  <si>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</si>
  <si>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</si>
  <si>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</si>
  <si>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</si>
  <si>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</si>
  <si>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</si>
  <si>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</si>
  <si>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</si>
  <si>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</si>
  <si>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</si>
  <si>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</si>
  <si>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</si>
  <si>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</si>
  <si>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</si>
  <si>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</si>
  <si>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</si>
  <si>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</si>
  <si>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</si>
  <si>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</si>
  <si>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</si>
  <si>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</si>
  <si>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</si>
  <si>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</si>
  <si>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</si>
  <si>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</si>
  <si>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</si>
  <si>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</si>
  <si>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</si>
  <si>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</si>
  <si>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</si>
  <si>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</si>
  <si>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</si>
  <si>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</si>
  <si>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</si>
  <si>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</si>
  <si>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</si>
  <si>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</si>
  <si>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</si>
  <si>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</si>
  <si>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</si>
  <si>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</si>
  <si>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</si>
  <si>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</si>
  <si>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</si>
  <si>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</si>
  <si>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</si>
  <si>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</si>
  <si>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</si>
  <si>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</si>
  <si>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</si>
  <si>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</si>
  <si>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</si>
  <si>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</si>
  <si>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</si>
  <si>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</si>
  <si>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</si>
  <si>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</si>
  <si>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</si>
  <si>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</si>
  <si>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</si>
  <si>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</si>
  <si>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</si>
  <si>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</si>
  <si>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</si>
  <si>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</si>
  <si>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</si>
  <si>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</si>
  <si>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</si>
  <si>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</si>
  <si>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</si>
  <si>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</si>
  <si>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</si>
  <si>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</si>
  <si>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</si>
  <si>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</si>
  <si>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</si>
  <si>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</si>
  <si>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</si>
  <si>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</si>
  <si>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</si>
  <si>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</si>
  <si>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</si>
  <si>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</si>
  <si>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</si>
  <si>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</si>
  <si>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</si>
  <si>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</si>
  <si>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</si>
  <si>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</si>
  <si>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</si>
  <si>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</si>
  <si>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</si>
  <si>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</si>
  <si>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</si>
  <si>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</si>
  <si>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</si>
  <si>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</si>
  <si>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</si>
  <si>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</si>
  <si>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</si>
  <si>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</si>
  <si>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</si>
  <si>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</si>
  <si>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</si>
  <si>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</si>
  <si>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</si>
  <si>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</si>
  <si>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</si>
  <si>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</si>
  <si>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</si>
  <si>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</si>
  <si>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</si>
  <si>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</si>
  <si>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</si>
  <si>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</si>
  <si>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</si>
  <si>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</si>
  <si>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</si>
  <si>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</si>
  <si>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</si>
  <si>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</si>
  <si>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</si>
  <si>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</si>
  <si>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</si>
  <si>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</si>
  <si>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</si>
  <si>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</si>
  <si>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</si>
  <si>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</si>
  <si>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</si>
  <si>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</si>
  <si>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</si>
  <si>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</si>
  <si>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</si>
  <si>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</si>
  <si>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</si>
  <si>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</si>
  <si>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</si>
  <si>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</si>
  <si>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</si>
  <si>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</si>
  <si>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</si>
  <si>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</si>
  <si>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</si>
  <si>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</si>
  <si>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</si>
  <si>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</si>
  <si>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</si>
  <si>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</si>
  <si>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</si>
  <si>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</si>
  <si>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</si>
  <si>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</si>
  <si>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</si>
  <si>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</si>
  <si>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</si>
  <si>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</si>
  <si>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</si>
  <si>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</si>
  <si>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</si>
  <si>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</si>
  <si>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</si>
  <si>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</si>
  <si>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</si>
  <si>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</si>
  <si>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</si>
  <si>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</si>
  <si>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</si>
  <si>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</si>
  <si>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</si>
  <si>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</si>
  <si>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</si>
  <si>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</si>
  <si>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</si>
  <si>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</si>
  <si>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</si>
  <si>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</si>
  <si>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</si>
  <si>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</si>
  <si>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</si>
  <si>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</si>
  <si>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</si>
  <si>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</si>
  <si>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</si>
  <si>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</si>
  <si>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</si>
  <si>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</si>
  <si>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</si>
  <si>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</si>
  <si>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</si>
  <si>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</si>
  <si>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</si>
  <si>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</si>
  <si>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</si>
  <si>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</si>
  <si>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</si>
  <si>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</si>
  <si>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</si>
  <si>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</si>
  <si>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</si>
  <si>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</si>
  <si>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</si>
  <si>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</si>
  <si>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</si>
  <si>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</si>
  <si>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</si>
  <si>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</si>
  <si>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</si>
  <si>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</si>
  <si>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</si>
  <si>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</si>
  <si>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</si>
  <si>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</si>
  <si>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</si>
  <si>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</si>
  <si>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</si>
  <si>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</si>
  <si>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</si>
  <si>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</si>
  <si>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</si>
  <si>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</si>
  <si>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</si>
  <si>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</si>
  <si>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</si>
  <si>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</si>
  <si>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</si>
  <si>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</si>
  <si>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</si>
  <si>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</si>
  <si>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</si>
  <si>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</si>
  <si>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</si>
  <si>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</si>
  <si>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</si>
  <si>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</si>
  <si>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</si>
  <si>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</si>
  <si>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</si>
  <si>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</si>
  <si>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</si>
  <si>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</si>
  <si>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</si>
  <si>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</si>
  <si>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</si>
  <si>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</si>
  <si>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</si>
  <si>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</si>
  <si>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</si>
  <si>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</si>
  <si>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</si>
  <si>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</si>
  <si>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</si>
  <si>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</si>
  <si>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</si>
  <si>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</si>
  <si>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</si>
  <si>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</si>
  <si>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</si>
  <si>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</si>
  <si>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</si>
  <si>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</si>
  <si>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</si>
  <si>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</si>
  <si>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</si>
  <si>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</si>
  <si>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</si>
  <si>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</si>
  <si>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</si>
  <si>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</si>
  <si>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</si>
  <si>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</si>
  <si>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</si>
  <si>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</si>
  <si>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</si>
  <si>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</si>
  <si>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</si>
  <si>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</si>
  <si>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</si>
  <si>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</si>
  <si>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</si>
  <si>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</si>
  <si>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</si>
  <si>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</si>
  <si>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</si>
  <si>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</si>
  <si>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</si>
  <si>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</si>
  <si>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</si>
  <si>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</si>
  <si>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</si>
  <si>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</si>
  <si>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</si>
  <si>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</si>
  <si>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</si>
  <si>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</si>
  <si>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</si>
  <si>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</si>
  <si>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</si>
  <si>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</si>
  <si>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</si>
  <si>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</si>
  <si>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</si>
  <si>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</si>
  <si>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</si>
  <si>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</si>
  <si>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</si>
  <si>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</si>
  <si>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</si>
  <si>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</si>
  <si>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</si>
  <si>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</si>
  <si>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</si>
  <si>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</si>
  <si>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</si>
  <si>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</si>
  <si>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</si>
  <si>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</si>
  <si>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</si>
  <si>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</si>
  <si>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</si>
  <si>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</si>
  <si>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</si>
  <si>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</si>
  <si>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</si>
  <si>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</si>
  <si>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</si>
  <si>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</si>
  <si>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</si>
  <si>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</si>
  <si>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</si>
  <si>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</si>
  <si>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</si>
  <si>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</si>
  <si>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</si>
  <si>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</si>
  <si>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</si>
  <si>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</si>
  <si>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</si>
  <si>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</si>
  <si>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</si>
  <si>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</si>
  <si>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</si>
  <si>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</si>
  <si>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</si>
  <si>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</si>
  <si>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</si>
  <si>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</si>
  <si>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</si>
  <si>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</si>
  <si>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</si>
  <si>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</si>
  <si>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</si>
  <si>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</si>
  <si>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</si>
  <si>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</si>
  <si>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</si>
  <si>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</si>
  <si>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</si>
  <si>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</si>
  <si>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</si>
  <si>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</si>
  <si>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</si>
  <si>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</si>
  <si>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</si>
  <si>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</si>
  <si>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</si>
  <si>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</si>
  <si>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</si>
  <si>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</si>
  <si>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</si>
  <si>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</si>
  <si>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</si>
  <si>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</si>
  <si>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</si>
  <si>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</si>
  <si>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</si>
  <si>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</si>
  <si>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</si>
  <si>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</si>
  <si>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</si>
  <si>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</si>
  <si>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</si>
  <si>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</si>
  <si>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</si>
  <si>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</si>
  <si>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</si>
  <si>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</si>
  <si>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</si>
  <si>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</si>
  <si>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</si>
  <si>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</si>
  <si>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</si>
  <si>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</si>
  <si>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</si>
  <si>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</si>
  <si>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</si>
  <si>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</si>
  <si>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</si>
  <si>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</si>
  <si>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</si>
  <si>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</si>
  <si>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</si>
  <si>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</si>
  <si>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</si>
  <si>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</si>
  <si>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</si>
  <si>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</si>
  <si>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</si>
  <si>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</si>
  <si>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</si>
  <si>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</si>
  <si>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</si>
  <si>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</si>
  <si>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</si>
  <si>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</si>
  <si>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</si>
  <si>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</si>
  <si>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</si>
  <si>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</si>
  <si>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</si>
  <si>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</si>
  <si>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</si>
  <si>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</si>
  <si>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</si>
  <si>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</si>
  <si>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</si>
  <si>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</si>
  <si>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</si>
  <si>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</si>
  <si>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</si>
  <si>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</si>
  <si>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</si>
  <si>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</si>
  <si>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</si>
  <si>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</si>
  <si>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</si>
  <si>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</si>
  <si>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</si>
  <si>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</si>
  <si>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</si>
  <si>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</si>
  <si>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</si>
  <si>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</si>
  <si>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</si>
  <si>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</si>
  <si>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</si>
  <si>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</si>
  <si>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</si>
  <si>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</si>
  <si>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</si>
  <si>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</si>
  <si>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</si>
  <si>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</si>
  <si>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</si>
  <si>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</si>
  <si>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</si>
  <si>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</si>
  <si>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</si>
  <si>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</si>
  <si>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</si>
  <si>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</si>
  <si>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</si>
  <si>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</si>
  <si>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</si>
  <si>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</si>
  <si>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</si>
  <si>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</si>
  <si>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</si>
  <si>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</si>
  <si>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</si>
  <si>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</si>
  <si>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</si>
  <si>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</si>
  <si>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</si>
  <si>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</si>
  <si>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</si>
  <si>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</si>
  <si>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</si>
  <si>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</si>
  <si>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</si>
  <si>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</si>
  <si>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</si>
  <si>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</si>
  <si>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</si>
  <si>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</si>
  <si>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</si>
  <si>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</si>
  <si>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</si>
  <si>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</si>
  <si>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</si>
  <si>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</si>
  <si>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</si>
  <si>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</si>
  <si>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</si>
  <si>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</si>
  <si>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</si>
  <si>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</si>
  <si>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</si>
  <si>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</si>
  <si>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</si>
  <si>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</si>
  <si>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</si>
  <si>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</si>
  <si>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</si>
  <si>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</si>
  <si>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</si>
  <si>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</si>
  <si>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</si>
  <si>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</si>
  <si>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</si>
  <si>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</si>
  <si>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</si>
  <si>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</si>
  <si>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</si>
  <si>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</si>
  <si>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</si>
  <si>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</si>
  <si>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</si>
  <si>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</si>
  <si>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</si>
  <si>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</si>
  <si>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</si>
  <si>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</si>
  <si>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</si>
  <si>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</si>
  <si>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</si>
  <si>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</si>
  <si>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</si>
  <si>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</si>
  <si>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</si>
  <si>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</si>
  <si>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</si>
  <si>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</si>
  <si>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</si>
  <si>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</si>
  <si>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</si>
  <si>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</si>
  <si>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</si>
  <si>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</si>
  <si>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</si>
  <si>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</si>
  <si>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</si>
  <si>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</si>
  <si>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</si>
  <si>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</si>
  <si>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</si>
  <si>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</si>
  <si>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</si>
  <si>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</si>
  <si>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</si>
  <si>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</si>
  <si>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</si>
  <si>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</si>
  <si>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</si>
  <si>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</si>
  <si>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</si>
  <si>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</si>
  <si>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</si>
  <si>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</si>
  <si>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</si>
  <si>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</si>
  <si>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</si>
  <si>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</si>
  <si>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</si>
  <si>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</si>
  <si>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</si>
  <si>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</si>
  <si>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</si>
  <si>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</si>
  <si>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</si>
  <si>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</si>
  <si>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</si>
  <si>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</si>
  <si>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</si>
  <si>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</si>
  <si>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</si>
  <si>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</si>
  <si>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</si>
  <si>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</si>
  <si>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</si>
  <si>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</si>
  <si>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</si>
  <si>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</si>
  <si>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</si>
  <si>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</si>
  <si>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</si>
  <si>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</si>
  <si>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</si>
  <si>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</si>
  <si>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</si>
  <si>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</si>
  <si>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</si>
  <si>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</si>
  <si>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</si>
  <si>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</si>
  <si>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</si>
  <si>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</si>
  <si>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</si>
  <si>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</si>
  <si>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</si>
  <si>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</si>
  <si>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</si>
  <si>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</si>
  <si>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</si>
  <si>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</si>
  <si>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</si>
  <si>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</si>
  <si>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</si>
  <si>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</si>
  <si>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</si>
  <si>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</si>
  <si>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</si>
  <si>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</si>
  <si>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</si>
  <si>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</si>
  <si>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</si>
  <si>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</si>
  <si>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</si>
  <si>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</si>
  <si>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</si>
  <si>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</si>
  <si>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</si>
  <si>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</si>
  <si>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</si>
  <si>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</si>
  <si>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</si>
  <si>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</si>
  <si>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</si>
  <si>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</si>
  <si>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</si>
  <si>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</si>
  <si>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</si>
  <si>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</si>
  <si>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</si>
  <si>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</si>
  <si>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</si>
  <si>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</si>
  <si>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</si>
  <si>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</si>
  <si>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</si>
  <si>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</si>
  <si>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</si>
  <si>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</si>
  <si>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</si>
  <si>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</si>
  <si>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</si>
  <si>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</si>
  <si>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</si>
  <si>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</si>
  <si>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</si>
  <si>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</si>
  <si>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</si>
  <si>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</si>
  <si>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</si>
  <si>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</si>
  <si>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</si>
  <si>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</si>
  <si>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</si>
  <si>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</si>
  <si>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</si>
  <si>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</si>
  <si>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</si>
  <si>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</si>
  <si>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</si>
  <si>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</si>
  <si>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</si>
  <si>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</si>
  <si>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</si>
  <si>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</si>
  <si>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</si>
  <si>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</si>
  <si>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</si>
  <si>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</si>
  <si>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</si>
  <si>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</si>
  <si>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</si>
  <si>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</si>
  <si>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</si>
  <si>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</si>
  <si>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</si>
  <si>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</si>
  <si>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</si>
  <si>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</si>
  <si>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</si>
  <si>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</si>
  <si>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</si>
  <si>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</si>
  <si>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</si>
  <si>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</si>
  <si>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</si>
  <si>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</si>
  <si>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</si>
  <si>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</si>
  <si>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</si>
  <si>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</si>
  <si>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</si>
  <si>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</si>
  <si>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</si>
  <si>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</si>
  <si>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</si>
  <si>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</si>
  <si>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</si>
  <si>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</si>
  <si>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</si>
  <si>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</si>
  <si>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</si>
  <si>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</si>
  <si>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</si>
  <si>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</si>
  <si>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</si>
  <si>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</si>
  <si>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</si>
  <si>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</si>
  <si>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</si>
  <si>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</si>
  <si>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</si>
  <si>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</si>
  <si>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</si>
  <si>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</si>
  <si>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</si>
  <si>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</si>
  <si>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</si>
  <si>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</si>
  <si>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</si>
  <si>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</si>
  <si>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</si>
  <si>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</si>
  <si>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</si>
  <si>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</si>
  <si>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</si>
  <si>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</si>
  <si>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</si>
  <si>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</si>
  <si>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</si>
  <si>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</si>
  <si>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</si>
  <si>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</si>
  <si>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</si>
  <si>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</si>
  <si>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</si>
  <si>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</si>
  <si>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</si>
  <si>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</si>
  <si>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</si>
  <si>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</si>
  <si>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</si>
  <si>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</si>
  <si>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</si>
  <si>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</si>
  <si>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</si>
  <si>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</si>
  <si>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</si>
  <si>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</si>
  <si>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</si>
  <si>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</si>
  <si>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</si>
  <si>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</si>
  <si>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</si>
  <si>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</si>
  <si>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</si>
  <si>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</si>
  <si>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</si>
  <si>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</si>
  <si>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</si>
  <si>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</si>
  <si>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</si>
  <si>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</si>
  <si>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</si>
  <si>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</si>
  <si>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</si>
  <si>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</si>
  <si>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</si>
  <si>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</si>
  <si>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</si>
  <si>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</si>
  <si>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</si>
  <si>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</si>
  <si>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</si>
  <si>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</si>
  <si>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</si>
  <si>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</si>
  <si>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</si>
  <si>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</si>
  <si>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</si>
  <si>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</si>
  <si>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</si>
  <si>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</si>
  <si>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</si>
  <si>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</si>
  <si>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</si>
  <si>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</si>
  <si>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</si>
  <si>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</si>
  <si>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</si>
  <si>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</si>
  <si>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</si>
  <si>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</si>
  <si>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</si>
  <si>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</si>
  <si>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</si>
  <si>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</si>
  <si>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</si>
  <si>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</si>
  <si>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</si>
  <si>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</si>
  <si>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</si>
  <si>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</si>
  <si>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</si>
  <si>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</si>
  <si>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</si>
  <si>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</si>
  <si>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</si>
  <si>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</si>
  <si>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</si>
  <si>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</si>
  <si>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</si>
  <si>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</si>
  <si>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</si>
  <si>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</si>
  <si>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</si>
  <si>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</si>
  <si>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</si>
  <si>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</si>
  <si>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</si>
  <si>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</si>
  <si>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</si>
  <si>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</si>
  <si>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</si>
  <si>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</si>
  <si>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</si>
  <si>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</si>
  <si>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</si>
  <si>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</si>
  <si>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</si>
  <si>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</si>
  <si>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</si>
  <si>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</si>
  <si>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</si>
  <si>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</si>
  <si>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</si>
  <si>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</si>
  <si>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</si>
  <si>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</si>
  <si>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</si>
  <si>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</si>
  <si>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</si>
  <si>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</si>
  <si>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</si>
  <si>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</si>
  <si>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</si>
  <si>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</si>
  <si>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</si>
  <si>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</si>
  <si>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</si>
  <si>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</si>
  <si>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</si>
  <si>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</si>
  <si>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</si>
  <si>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</si>
  <si>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</si>
  <si>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</si>
  <si>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</si>
  <si>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</si>
  <si>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</si>
  <si>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</si>
  <si>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</si>
  <si>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</si>
  <si>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</si>
  <si>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</si>
  <si>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</si>
  <si>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</si>
  <si>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</si>
  <si>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</si>
  <si>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</si>
  <si>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</si>
  <si>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</si>
  <si>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</si>
  <si>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</si>
  <si>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</si>
  <si>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</si>
  <si>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</si>
  <si>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</si>
  <si>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</si>
  <si>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</si>
  <si>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</si>
  <si>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</si>
  <si>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</si>
  <si>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</si>
  <si>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</si>
  <si>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</si>
  <si>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</si>
  <si>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</si>
  <si>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</si>
  <si>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</si>
  <si>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</si>
  <si>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</si>
  <si>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</si>
  <si>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</si>
  <si>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</si>
  <si>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</si>
  <si>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</si>
  <si>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</si>
  <si>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</si>
  <si>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</si>
  <si>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</si>
  <si>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</si>
  <si>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</si>
  <si>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</si>
  <si>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</si>
  <si>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</si>
  <si>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</si>
  <si>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</si>
  <si>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</si>
  <si>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</si>
  <si>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</si>
  <si>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</si>
  <si>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</si>
  <si>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</si>
  <si>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</si>
  <si>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</si>
  <si>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</si>
  <si>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</si>
  <si>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</si>
  <si>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</si>
  <si>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</si>
  <si>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</si>
  <si>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</si>
  <si>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</si>
  <si>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</si>
  <si>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</si>
  <si>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</si>
  <si>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</si>
  <si>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</si>
  <si>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</si>
  <si>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</si>
  <si>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</si>
  <si>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</si>
  <si>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</si>
  <si>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</si>
  <si>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</si>
  <si>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</si>
  <si>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</si>
  <si>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</si>
  <si>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</si>
  <si>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</si>
  <si>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</si>
  <si>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</si>
  <si>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</si>
  <si>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</si>
  <si>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</si>
  <si>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</si>
  <si>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</si>
  <si>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</si>
  <si>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</si>
  <si>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</si>
  <si>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</si>
  <si>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</si>
  <si>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</si>
  <si>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</si>
  <si>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</si>
  <si>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</si>
  <si>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</si>
  <si>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</si>
  <si>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</si>
  <si>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</si>
  <si>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</si>
  <si>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</si>
  <si>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</si>
  <si>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</si>
  <si>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</si>
  <si>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</si>
  <si>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</si>
  <si>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</si>
  <si>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</si>
  <si>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</si>
  <si>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</si>
  <si>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</si>
  <si>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</si>
  <si>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</si>
  <si>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</si>
  <si>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</si>
  <si>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</si>
  <si>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</si>
  <si>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</si>
  <si>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</si>
  <si>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</si>
  <si>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</si>
  <si>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</si>
  <si>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</si>
  <si>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</si>
  <si>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</si>
  <si>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</si>
  <si>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</si>
  <si>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</si>
  <si>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</si>
  <si>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</si>
  <si>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</si>
  <si>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</si>
  <si>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</si>
  <si>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</si>
  <si>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</si>
  <si>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</si>
  <si>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</si>
  <si>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</si>
  <si>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</si>
  <si>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</si>
  <si>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</si>
  <si>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</si>
  <si>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</si>
  <si>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</si>
  <si>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</si>
  <si>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</si>
  <si>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</si>
  <si>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</si>
  <si>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</si>
  <si>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</si>
  <si>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</si>
  <si>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</si>
  <si>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</si>
  <si>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</si>
  <si>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</si>
  <si>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</si>
  <si>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</si>
  <si>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</si>
  <si>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</si>
  <si>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</si>
  <si>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</si>
  <si>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</si>
  <si>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</si>
  <si>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</si>
  <si>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</si>
  <si>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</si>
  <si>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</si>
  <si>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</si>
  <si>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</si>
  <si>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</si>
  <si>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</si>
  <si>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</si>
  <si>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</si>
  <si>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</si>
  <si>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</si>
  <si>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</si>
  <si>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</si>
  <si>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</si>
  <si>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</si>
  <si>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</si>
  <si>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</si>
  <si>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</si>
  <si>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</si>
  <si>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</si>
  <si>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</si>
  <si>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</si>
  <si>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</si>
  <si>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</si>
  <si>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</si>
  <si>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</si>
  <si>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</si>
  <si>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</si>
  <si>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</si>
  <si>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</si>
  <si>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</si>
  <si>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</si>
  <si>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</si>
  <si>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</si>
  <si>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</si>
  <si>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</si>
  <si>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</si>
  <si>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</si>
  <si>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</si>
  <si>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</si>
  <si>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</si>
  <si>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</si>
  <si>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</si>
  <si>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</si>
  <si>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</si>
  <si>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</si>
  <si>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</si>
  <si>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</si>
  <si>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</si>
  <si>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</si>
  <si>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</si>
  <si>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</si>
  <si>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</si>
  <si>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</si>
  <si>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</si>
  <si>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</si>
  <si>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</si>
  <si>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</si>
  <si>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</si>
  <si>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</si>
  <si>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</si>
  <si>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</si>
  <si>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</si>
  <si>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</si>
  <si>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</si>
  <si>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</si>
  <si>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</si>
  <si>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</si>
  <si>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</si>
  <si>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</si>
  <si>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</si>
  <si>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</si>
  <si>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</si>
  <si>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</si>
  <si>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</si>
  <si>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</si>
  <si>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</si>
  <si>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</si>
  <si>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</si>
  <si>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</si>
  <si>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</si>
  <si>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</si>
  <si>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</si>
  <si>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</si>
  <si>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</si>
  <si>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</si>
  <si>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</si>
  <si>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</si>
  <si>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</si>
  <si>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</si>
  <si>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</si>
  <si>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</si>
  <si>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</si>
  <si>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</si>
  <si>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</si>
  <si>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</si>
  <si>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</si>
  <si>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</si>
  <si>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</si>
  <si>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</si>
  <si>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</si>
  <si>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</si>
  <si>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</si>
  <si>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</si>
  <si>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</si>
  <si>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</si>
  <si>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</si>
  <si>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</si>
  <si>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</si>
  <si>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</si>
  <si>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</si>
  <si>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</si>
  <si>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</si>
  <si>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</si>
  <si>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</si>
  <si>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</si>
  <si>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</si>
  <si>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</si>
  <si>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</si>
  <si>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</si>
  <si>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</si>
  <si>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</si>
  <si>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</si>
  <si>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</si>
  <si>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</si>
  <si>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</si>
  <si>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</si>
  <si>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</si>
  <si>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</si>
  <si>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</si>
  <si>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</si>
  <si>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</si>
  <si>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</si>
  <si>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</si>
  <si>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</si>
  <si>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</si>
  <si>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</si>
  <si>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</si>
  <si>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</si>
  <si>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</si>
  <si>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</si>
  <si>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</si>
  <si>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</si>
  <si>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</si>
  <si>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</si>
  <si>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</si>
  <si>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</si>
  <si>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</si>
  <si>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</si>
  <si>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</si>
  <si>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</si>
  <si>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</si>
  <si>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</si>
  <si>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</si>
  <si>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</si>
  <si>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</si>
  <si>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</si>
  <si>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</si>
  <si>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</si>
  <si>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</si>
  <si>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</si>
  <si>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</si>
  <si>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</si>
  <si>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</si>
  <si>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</si>
  <si>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</si>
  <si>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</si>
  <si>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</si>
  <si>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</si>
  <si>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</si>
  <si>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</si>
  <si>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</si>
  <si>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</si>
  <si>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</si>
  <si>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</si>
  <si>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</si>
  <si>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</si>
  <si>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</si>
  <si>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</si>
  <si>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</si>
  <si>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</si>
  <si>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</si>
  <si>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</si>
  <si>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</si>
  <si>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</si>
  <si>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</si>
  <si>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</si>
  <si>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</si>
  <si>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</si>
  <si>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</si>
  <si>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</si>
  <si>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</si>
  <si>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</si>
  <si>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</si>
  <si>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</si>
  <si>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</si>
  <si>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</si>
  <si>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</si>
  <si>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</si>
  <si>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</si>
  <si>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</si>
  <si>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</si>
  <si>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</si>
  <si>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</si>
  <si>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</si>
  <si>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</si>
  <si>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</si>
  <si>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</si>
  <si>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</si>
  <si>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</si>
  <si>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</si>
  <si>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</si>
  <si>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</si>
  <si>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</si>
  <si>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</si>
  <si>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</si>
  <si>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</si>
  <si>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</si>
  <si>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</si>
  <si>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</si>
  <si>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</si>
  <si>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</si>
  <si>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</si>
  <si>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</si>
  <si>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</si>
  <si>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</si>
  <si>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</si>
  <si>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</si>
  <si>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</si>
  <si>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</si>
  <si>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</si>
  <si>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</si>
  <si>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</si>
  <si>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</si>
  <si>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</si>
  <si>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</si>
  <si>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</si>
  <si>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</si>
  <si>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</si>
  <si>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</si>
  <si>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</si>
  <si>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</si>
  <si>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</si>
  <si>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</si>
  <si>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</si>
  <si>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</si>
  <si>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</si>
  <si>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</si>
  <si>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</si>
  <si>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</si>
  <si>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</si>
  <si>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</si>
  <si>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</si>
  <si>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</si>
  <si>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</si>
  <si>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</si>
  <si>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</si>
  <si>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</si>
  <si>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</si>
  <si>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</si>
  <si>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</si>
  <si>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</si>
  <si>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</si>
  <si>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</si>
  <si>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</si>
  <si>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</si>
  <si>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</si>
  <si>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</si>
  <si>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</si>
  <si>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</si>
  <si>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</si>
  <si>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</si>
  <si>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</si>
  <si>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</si>
  <si>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</si>
  <si>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</si>
  <si>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</si>
  <si>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</si>
  <si>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</si>
  <si>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</si>
  <si>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</si>
  <si>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</si>
  <si>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</si>
  <si>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</si>
  <si>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</si>
  <si>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</si>
  <si>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</si>
  <si>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</si>
  <si>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</si>
  <si>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</si>
  <si>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</si>
  <si>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</si>
  <si>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</si>
  <si>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</si>
  <si>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</si>
  <si>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</si>
  <si>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</si>
  <si>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</si>
  <si>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</si>
  <si>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</si>
  <si>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</si>
  <si>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</si>
  <si>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</si>
  <si>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</si>
  <si>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</si>
  <si>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</si>
  <si>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</si>
  <si>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</si>
  <si>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</si>
  <si>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</si>
  <si>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</si>
  <si>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</si>
  <si>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</si>
  <si>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</si>
  <si>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</si>
  <si>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</si>
  <si>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</si>
  <si>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</si>
  <si>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</si>
  <si>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</si>
  <si>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</si>
  <si>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</si>
  <si>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</si>
  <si>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</si>
  <si>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</si>
  <si>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</si>
  <si>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</si>
  <si>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</si>
  <si>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</si>
  <si>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</si>
  <si>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</si>
  <si>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</si>
  <si>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</si>
  <si>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</si>
  <si>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</si>
  <si>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</si>
  <si>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</si>
  <si>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</si>
  <si>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</si>
  <si>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</si>
  <si>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</si>
  <si>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</si>
  <si>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</si>
  <si>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</si>
  <si>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</si>
  <si>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</si>
  <si>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</si>
  <si>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</si>
  <si>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</si>
  <si>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</si>
  <si>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</si>
  <si>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</si>
  <si>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</si>
  <si>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</si>
  <si>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</si>
  <si>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</si>
  <si>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</si>
  <si>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</si>
  <si>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</si>
  <si>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</si>
  <si>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</si>
  <si>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</si>
  <si>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</si>
  <si>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</si>
  <si>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</si>
  <si>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</si>
  <si>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</si>
  <si>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</si>
  <si>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</si>
  <si>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</si>
  <si>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</si>
  <si>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</si>
  <si>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</si>
  <si>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</si>
  <si>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</si>
  <si>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</si>
  <si>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</si>
  <si>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</si>
  <si>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</si>
  <si>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</si>
  <si>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</si>
  <si>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</si>
  <si>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</si>
  <si>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</si>
  <si>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</si>
  <si>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</si>
  <si>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</si>
  <si>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</si>
  <si>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</si>
  <si>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</si>
  <si>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</si>
  <si>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</si>
  <si>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</si>
  <si>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</si>
  <si>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</si>
  <si>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</si>
  <si>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</si>
  <si>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</si>
  <si>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</si>
  <si>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</si>
  <si>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</si>
  <si>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</si>
  <si>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</si>
  <si>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</si>
  <si>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</si>
  <si>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</si>
  <si>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</si>
  <si>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</si>
  <si>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</si>
  <si>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</si>
  <si>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</si>
  <si>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</si>
  <si>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</si>
  <si>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</si>
  <si>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</si>
  <si>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</si>
  <si>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</si>
  <si>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</si>
  <si>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</si>
  <si>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</si>
  <si>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</si>
  <si>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</si>
  <si>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</si>
  <si>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</si>
  <si>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</si>
  <si>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</si>
  <si>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</si>
  <si>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</si>
  <si>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</si>
  <si>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</si>
  <si>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</si>
  <si>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</si>
  <si>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</si>
  <si>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</si>
  <si>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</si>
  <si>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</si>
  <si>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</si>
  <si>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</si>
  <si>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</si>
  <si>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</si>
  <si>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</si>
  <si>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</si>
  <si>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</si>
  <si>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</si>
  <si>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</si>
  <si>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</si>
  <si>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</si>
  <si>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</si>
  <si>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</si>
  <si>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</si>
  <si>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</si>
  <si>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</si>
  <si>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</si>
  <si>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</si>
  <si>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</si>
  <si>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</si>
  <si>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</si>
  <si>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</si>
  <si>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</si>
  <si>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</si>
  <si>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</si>
  <si>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</si>
  <si>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</si>
  <si>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</si>
  <si>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</si>
  <si>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</si>
  <si>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</si>
  <si>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</si>
  <si>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</si>
  <si>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</si>
  <si>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</si>
  <si>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</si>
  <si>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</si>
  <si>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</si>
  <si>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</si>
  <si>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</si>
  <si>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</si>
  <si>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</si>
  <si>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</si>
  <si>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</si>
  <si>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</si>
  <si>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</si>
  <si>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</si>
  <si>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</si>
  <si>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</si>
  <si>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</si>
  <si>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</si>
  <si>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</si>
  <si>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</si>
  <si>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</si>
  <si>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</si>
  <si>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</si>
  <si>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</si>
  <si>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</si>
  <si>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</si>
  <si>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</si>
  <si>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</si>
  <si>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</si>
  <si>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</si>
  <si>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</si>
  <si>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</si>
  <si>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</si>
  <si>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</si>
  <si>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</si>
  <si>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</si>
  <si>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</si>
  <si>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</si>
  <si>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</si>
  <si>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</si>
  <si>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</si>
  <si>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</si>
  <si>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</si>
  <si>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</si>
  <si>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</si>
  <si>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</si>
  <si>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</si>
  <si>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</si>
  <si>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</si>
  <si>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</si>
  <si>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</si>
  <si>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</si>
  <si>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</si>
  <si>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</si>
  <si>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</si>
  <si>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</si>
  <si>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</si>
  <si>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</si>
  <si>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</si>
  <si>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</si>
  <si>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</si>
  <si>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</si>
  <si>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</si>
  <si>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</si>
  <si>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</si>
  <si>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</si>
  <si>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</si>
  <si>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</si>
  <si>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</si>
  <si>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</si>
  <si>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</si>
  <si>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</si>
  <si>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</si>
  <si>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</si>
  <si>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</si>
  <si>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</si>
  <si>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</si>
  <si>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</si>
  <si>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</si>
  <si>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</si>
  <si>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</si>
  <si>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</si>
  <si>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</si>
  <si>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</si>
  <si>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</si>
  <si>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</si>
  <si>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</si>
  <si>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</si>
  <si>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</si>
  <si>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</si>
  <si>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</si>
  <si>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</si>
  <si>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</si>
  <si>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</si>
  <si>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</si>
  <si>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</si>
  <si>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</si>
  <si>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</si>
  <si>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</si>
  <si>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</si>
  <si>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</si>
  <si>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</si>
  <si>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</si>
  <si>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</si>
  <si>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</si>
  <si>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</si>
  <si>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</si>
  <si>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</si>
  <si>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</si>
  <si>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</si>
  <si>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</si>
  <si>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</si>
  <si>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</si>
  <si>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</si>
  <si>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</si>
  <si>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</si>
  <si>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</si>
  <si>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</si>
  <si>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</si>
  <si>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</si>
  <si>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</si>
  <si>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</si>
  <si>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</si>
  <si>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</si>
  <si>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</si>
  <si>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</si>
  <si>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</si>
  <si>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</si>
  <si>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</si>
  <si>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</si>
  <si>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</si>
  <si>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</si>
  <si>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</si>
  <si>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</si>
  <si>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</si>
  <si>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</si>
  <si>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</si>
  <si>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</si>
  <si>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</si>
  <si>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</si>
  <si>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</si>
  <si>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</si>
  <si>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</si>
  <si>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</si>
  <si>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</si>
  <si>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</si>
  <si>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</si>
  <si>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</si>
  <si>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</si>
  <si>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</si>
  <si>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</si>
  <si>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</si>
  <si>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</si>
  <si>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</si>
  <si>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</si>
  <si>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</si>
  <si>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</si>
  <si>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</si>
  <si>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</si>
  <si>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</si>
  <si>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</si>
  <si>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</si>
  <si>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</si>
  <si>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</si>
  <si>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</si>
  <si>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</si>
  <si>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</si>
  <si>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</si>
  <si>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</si>
  <si>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</si>
  <si>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</si>
  <si>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</si>
  <si>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</si>
  <si>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</si>
  <si>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</si>
  <si>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</si>
  <si>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</si>
  <si>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</si>
  <si>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</si>
  <si>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</si>
  <si>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</si>
  <si>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</si>
  <si>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</si>
  <si>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</si>
  <si>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</si>
  <si>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</si>
  <si>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</si>
  <si>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</si>
  <si>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</si>
  <si>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</si>
  <si>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</si>
  <si>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</si>
  <si>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</si>
  <si>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</si>
  <si>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</si>
  <si>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</si>
  <si>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</si>
  <si>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</si>
  <si>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</si>
  <si>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</si>
  <si>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</si>
  <si>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</si>
  <si>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</si>
  <si>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</si>
  <si>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</si>
  <si>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</si>
  <si>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</si>
  <si>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</si>
  <si>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</si>
  <si>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</si>
  <si>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</si>
  <si>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</si>
  <si>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</si>
  <si>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</si>
  <si>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</si>
  <si>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</si>
  <si>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</si>
  <si>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</si>
  <si>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</si>
  <si>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</si>
  <si>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</si>
  <si>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</si>
  <si>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</si>
  <si>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</si>
  <si>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</si>
  <si>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</si>
  <si>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</si>
  <si>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</si>
  <si>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</si>
  <si>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</si>
  <si>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</si>
  <si>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</si>
  <si>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</si>
  <si>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</si>
  <si>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</si>
  <si>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</si>
  <si>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</si>
  <si>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</si>
  <si>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</si>
  <si>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</si>
  <si>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</si>
  <si>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</si>
  <si>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</si>
  <si>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</si>
  <si>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</si>
  <si>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</si>
  <si>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</si>
  <si>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</si>
  <si>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</si>
  <si>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</si>
  <si>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</si>
  <si>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</si>
  <si>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</si>
  <si>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</si>
  <si>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</si>
  <si>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</si>
  <si>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</si>
  <si>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</si>
  <si>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</si>
  <si>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</si>
  <si>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</si>
  <si>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</si>
  <si>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</si>
  <si>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</si>
  <si>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</si>
  <si>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</si>
  <si>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</si>
  <si>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</si>
  <si>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</si>
  <si>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</si>
  <si>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</si>
  <si>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</si>
  <si>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</si>
  <si>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</si>
  <si>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</si>
  <si>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</si>
  <si>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</si>
  <si>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</si>
  <si>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</si>
  <si>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</si>
  <si>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</si>
  <si>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</si>
  <si>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</si>
  <si>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</si>
  <si>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</si>
  <si>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</si>
  <si>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</si>
  <si>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</si>
  <si>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</si>
  <si>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</si>
  <si>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</si>
  <si>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</si>
  <si>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</si>
  <si>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</si>
  <si>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</si>
  <si>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</si>
  <si>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</si>
  <si>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</si>
  <si>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</si>
  <si>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</si>
  <si>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</si>
  <si>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</si>
  <si>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</si>
  <si>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</si>
  <si>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</si>
  <si>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</si>
  <si>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</si>
  <si>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</si>
  <si>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</si>
  <si>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</si>
  <si>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</si>
  <si>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</si>
  <si>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</si>
  <si>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</si>
  <si>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</si>
  <si>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</si>
  <si>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</si>
  <si>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</si>
  <si>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</si>
  <si>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</si>
  <si>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</si>
  <si>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</si>
  <si>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</si>
  <si>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</si>
  <si>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</si>
  <si>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</si>
  <si>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</si>
  <si>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</si>
  <si>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</si>
  <si>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</si>
  <si>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</si>
  <si>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</si>
  <si>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</si>
  <si>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</si>
  <si>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</si>
  <si>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</si>
  <si>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</si>
  <si>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</si>
  <si>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</si>
  <si>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</si>
  <si>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</si>
  <si>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</si>
  <si>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</si>
  <si>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</si>
  <si>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</si>
  <si>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</si>
  <si>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</si>
  <si>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</si>
  <si>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</si>
  <si>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</si>
  <si>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</si>
  <si>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</si>
  <si>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</si>
  <si>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</si>
  <si>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</si>
  <si>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</si>
  <si>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</si>
  <si>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</si>
  <si>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</si>
  <si>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</si>
  <si>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</si>
  <si>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</si>
  <si>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</si>
  <si>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</si>
  <si>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</si>
  <si>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</si>
  <si>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</si>
  <si>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</si>
  <si>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</si>
  <si>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</si>
  <si>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</si>
  <si>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</si>
  <si>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</si>
  <si>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</si>
  <si>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</si>
  <si>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</si>
  <si>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</si>
  <si>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</si>
  <si>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</si>
  <si>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</si>
  <si>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</si>
  <si>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</si>
  <si>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</si>
  <si>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</si>
  <si>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</si>
  <si>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</si>
  <si>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</si>
  <si>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</si>
  <si>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</si>
  <si>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</si>
  <si>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</si>
  <si>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</si>
  <si>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</si>
  <si>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</si>
  <si>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</si>
  <si>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</si>
  <si>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</si>
  <si>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</si>
  <si>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</si>
  <si>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</si>
  <si>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</si>
  <si>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</si>
  <si>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</si>
  <si>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</si>
  <si>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</si>
  <si>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</si>
  <si>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</si>
  <si>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</si>
  <si>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</si>
  <si>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</si>
  <si>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</si>
  <si>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</si>
  <si>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</si>
  <si>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</si>
  <si>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</si>
  <si>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</si>
  <si>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</si>
  <si>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</si>
  <si>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</si>
  <si>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</si>
  <si>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</si>
  <si>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</si>
  <si>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</si>
  <si>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</si>
  <si>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</si>
  <si>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</si>
  <si>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</si>
  <si>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</si>
  <si>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</si>
  <si>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</si>
  <si>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</si>
  <si>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</si>
  <si>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</si>
  <si>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</si>
  <si>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</si>
  <si>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</si>
  <si>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</si>
  <si>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</si>
  <si>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</si>
  <si>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</si>
  <si>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</si>
  <si>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</si>
  <si>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</si>
  <si>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</si>
  <si>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</si>
  <si>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</si>
  <si>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</si>
  <si>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</si>
  <si>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</si>
  <si>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</si>
  <si>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</si>
  <si>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</si>
  <si>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</si>
  <si>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</si>
  <si>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</si>
  <si>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</si>
  <si>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</si>
  <si>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</si>
  <si>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</si>
  <si>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</si>
  <si>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</si>
  <si>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</si>
  <si>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</si>
  <si>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</si>
  <si>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</si>
  <si>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</si>
  <si>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</si>
  <si>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</si>
  <si>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</si>
  <si>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</si>
  <si>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</si>
  <si>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</si>
  <si>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</si>
  <si>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</si>
  <si>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</si>
  <si>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</si>
  <si>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</si>
  <si>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</si>
  <si>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</si>
  <si>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</si>
  <si>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</si>
  <si>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</si>
  <si>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</si>
  <si>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</si>
  <si>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</si>
  <si>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</si>
  <si>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</si>
  <si>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</si>
  <si>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</si>
  <si>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</si>
  <si>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</si>
  <si>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</si>
  <si>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</si>
  <si>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</si>
  <si>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</si>
  <si>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</si>
  <si>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</si>
  <si>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</si>
  <si>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</si>
  <si>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</si>
  <si>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</si>
  <si>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</si>
  <si>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</si>
  <si>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</si>
  <si>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</si>
  <si>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</si>
  <si>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</si>
  <si>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</si>
  <si>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</si>
  <si>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</si>
  <si>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</si>
  <si>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</si>
  <si>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</si>
  <si>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</si>
  <si>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</si>
  <si>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</si>
  <si>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</si>
  <si>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</si>
  <si>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</si>
  <si>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</si>
  <si>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</si>
  <si>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</si>
  <si>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</si>
  <si>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</si>
  <si>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</si>
  <si>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</si>
  <si>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</si>
  <si>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</si>
  <si>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</si>
  <si>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</si>
  <si>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</si>
  <si>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</si>
  <si>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</si>
  <si>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</si>
  <si>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</si>
  <si>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</si>
  <si>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</si>
  <si>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</si>
  <si>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</si>
  <si>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</si>
  <si>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</si>
  <si>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</si>
  <si>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</si>
  <si>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</si>
  <si>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</si>
  <si>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</si>
  <si>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</si>
  <si>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</si>
  <si>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</si>
  <si>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</si>
  <si>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</si>
  <si>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</si>
  <si>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</si>
  <si>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</si>
  <si>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</si>
  <si>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</si>
  <si>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</si>
  <si>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</si>
  <si>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</si>
  <si>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</si>
  <si>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</si>
  <si>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</si>
  <si>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</si>
  <si>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</si>
  <si>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</si>
  <si>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</si>
  <si>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</si>
  <si>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</si>
  <si>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</si>
  <si>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</si>
  <si>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</si>
  <si>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</si>
  <si>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</si>
  <si>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</si>
  <si>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</si>
  <si>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</si>
  <si>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</si>
  <si>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</si>
  <si>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</si>
  <si>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</si>
  <si>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</si>
  <si>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</si>
  <si>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</si>
  <si>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</si>
  <si>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</si>
  <si>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</si>
  <si>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</si>
  <si>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</si>
  <si>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</si>
  <si>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</si>
  <si>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</si>
  <si>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</si>
  <si>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</si>
  <si>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</si>
  <si>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</si>
  <si>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</si>
  <si>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</si>
  <si>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</si>
  <si>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</si>
  <si>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</si>
  <si>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</si>
  <si>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</si>
  <si>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</si>
  <si>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</si>
  <si>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</si>
  <si>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</si>
  <si>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</si>
  <si>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</si>
  <si>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</si>
  <si>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</si>
  <si>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</si>
  <si>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</si>
  <si>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</si>
  <si>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</si>
  <si>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</si>
  <si>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</si>
  <si>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</si>
  <si>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</si>
  <si>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</si>
  <si>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</si>
  <si>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</si>
  <si>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</si>
  <si>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</si>
  <si>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</si>
  <si>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</si>
  <si>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</si>
  <si>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</si>
  <si>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</si>
  <si>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</si>
  <si>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</si>
  <si>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</si>
  <si>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</si>
  <si>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</si>
  <si>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</si>
  <si>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</si>
  <si>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</si>
  <si>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</si>
  <si>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</si>
  <si>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</si>
  <si>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</si>
  <si>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</si>
  <si>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</si>
  <si>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</si>
  <si>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</si>
  <si>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</si>
  <si>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</si>
  <si>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</si>
  <si>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</si>
  <si>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</si>
  <si>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</si>
  <si>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</si>
  <si>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</si>
  <si>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</si>
  <si>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</si>
  <si>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</si>
  <si>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</si>
  <si>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</si>
  <si>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</si>
  <si>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</si>
  <si>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</si>
  <si>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</si>
  <si>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</si>
  <si>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</si>
  <si>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</si>
  <si>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</si>
  <si>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</si>
  <si>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</si>
  <si>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</si>
  <si>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</si>
  <si>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</si>
  <si>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</si>
  <si>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</si>
  <si>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</si>
  <si>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</si>
  <si>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</si>
  <si>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</si>
  <si>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</si>
  <si>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</si>
  <si>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</si>
  <si>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</si>
  <si>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</si>
  <si>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</si>
  <si>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</si>
  <si>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</si>
  <si>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</si>
  <si>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</si>
  <si>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</si>
  <si>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</si>
  <si>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</si>
  <si>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</si>
  <si>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</si>
  <si>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</si>
  <si>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</si>
  <si>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</si>
  <si>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</si>
  <si>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</si>
  <si>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</si>
  <si>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</si>
  <si>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</si>
  <si>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</si>
  <si>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</si>
  <si>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</si>
  <si>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</si>
  <si>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</si>
  <si>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</si>
  <si>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</si>
  <si>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</si>
  <si>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</si>
  <si>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</si>
  <si>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</si>
  <si>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</si>
  <si>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</si>
  <si>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</si>
  <si>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</si>
  <si>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</si>
  <si>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</si>
  <si>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</si>
  <si>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</si>
  <si>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</si>
  <si>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</si>
  <si>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</si>
  <si>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</si>
  <si>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</si>
  <si>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</si>
  <si>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</si>
  <si>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</si>
  <si>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</si>
  <si>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</si>
  <si>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</si>
  <si>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</si>
  <si>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</si>
  <si>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</si>
  <si>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</si>
  <si>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</si>
  <si>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</si>
  <si>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</si>
  <si>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</si>
  <si>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</si>
  <si>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</si>
  <si>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</si>
  <si>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</si>
  <si>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</si>
  <si>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</si>
  <si>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</si>
  <si>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</si>
  <si>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</si>
  <si>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</si>
  <si>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</si>
  <si>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</si>
  <si>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</si>
  <si>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</si>
  <si>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</si>
  <si>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</si>
  <si>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</si>
  <si>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</si>
  <si>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</si>
  <si>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</si>
  <si>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</si>
  <si>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</si>
  <si>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</si>
  <si>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</si>
  <si>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</si>
  <si>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</si>
  <si>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</si>
  <si>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</si>
  <si>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</si>
  <si>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</si>
  <si>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</si>
  <si>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</si>
  <si>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</si>
  <si>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</si>
  <si>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</si>
  <si>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</si>
  <si>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</si>
  <si>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</si>
  <si>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</si>
  <si>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</si>
  <si>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</si>
  <si>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</si>
  <si>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</si>
  <si>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</si>
  <si>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</si>
  <si>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</si>
  <si>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</si>
  <si>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</si>
  <si>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</si>
  <si>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</si>
  <si>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</si>
  <si>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</si>
  <si>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</si>
  <si>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</si>
  <si>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</si>
  <si>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</si>
  <si>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</si>
  <si>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</si>
  <si>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</si>
  <si>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</si>
  <si>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</si>
  <si>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</si>
  <si>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</si>
  <si>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</si>
  <si>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</si>
  <si>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</si>
  <si>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</si>
  <si>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</si>
  <si>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</si>
  <si>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</si>
  <si>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</si>
  <si>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</si>
  <si>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</si>
  <si>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</si>
  <si>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</si>
  <si>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</si>
  <si>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</si>
  <si>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</si>
  <si>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</si>
  <si>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</si>
  <si>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</si>
  <si>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</si>
  <si>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</si>
  <si>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</si>
  <si>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</si>
  <si>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</si>
  <si>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</si>
  <si>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</si>
  <si>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</si>
  <si>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</si>
  <si>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</si>
  <si>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</si>
  <si>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</si>
  <si>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</si>
  <si>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</si>
  <si>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</si>
  <si>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</si>
  <si>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</si>
  <si>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</si>
  <si>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</si>
  <si>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</si>
  <si>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</si>
  <si>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</si>
  <si>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</si>
  <si>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</si>
  <si>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</si>
  <si>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</si>
  <si>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</si>
  <si>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</si>
  <si>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</si>
  <si>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</si>
  <si>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</si>
  <si>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</si>
  <si>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</si>
  <si>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</si>
  <si>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</si>
  <si>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</si>
  <si>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</si>
  <si>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</si>
  <si>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</si>
  <si>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</si>
  <si>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</si>
  <si>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</si>
  <si>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</si>
  <si>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</si>
  <si>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</si>
  <si>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</si>
  <si>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</si>
  <si>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</si>
  <si>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</si>
  <si>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</si>
  <si>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</si>
  <si>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</si>
  <si>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</si>
  <si>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</si>
  <si>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</si>
  <si>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</si>
  <si>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</si>
  <si>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</si>
  <si>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</si>
  <si>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</si>
  <si>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</si>
  <si>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</si>
  <si>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</si>
  <si>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</si>
  <si>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</si>
  <si>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</si>
  <si>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</si>
  <si>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</si>
  <si>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</si>
  <si>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</si>
  <si>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</si>
  <si>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</si>
  <si>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</si>
  <si>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</si>
  <si>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</si>
  <si>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</si>
  <si>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</si>
  <si>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</si>
  <si>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</si>
  <si>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</si>
  <si>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</si>
  <si>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</si>
  <si>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</si>
  <si>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</si>
  <si>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</si>
  <si>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</si>
  <si>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</si>
  <si>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</si>
  <si>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</si>
  <si>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</si>
  <si>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</si>
  <si>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</si>
  <si>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</si>
  <si>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</si>
  <si>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</si>
  <si>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</si>
  <si>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</si>
  <si>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</si>
  <si>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</si>
  <si>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</si>
  <si>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</si>
  <si>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</si>
  <si>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</si>
  <si>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</si>
  <si>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</si>
  <si>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</si>
  <si>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</si>
  <si>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</si>
  <si>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</si>
  <si>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</si>
  <si>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</si>
  <si>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</si>
  <si>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</si>
  <si>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</si>
  <si>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</si>
  <si>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</si>
  <si>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</si>
  <si>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</si>
  <si>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</si>
  <si>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</si>
  <si>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</si>
  <si>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</si>
  <si>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</si>
  <si>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</si>
  <si>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</si>
  <si>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</si>
  <si>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</si>
  <si>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</si>
  <si>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</si>
  <si>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</si>
  <si>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</si>
  <si>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</si>
  <si>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</si>
  <si>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</si>
  <si>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</si>
  <si>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</si>
  <si>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</si>
  <si>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</si>
  <si>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</si>
  <si>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</si>
  <si>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</si>
  <si>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</si>
  <si>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</si>
  <si>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</si>
  <si>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</si>
  <si>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</si>
  <si>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</si>
  <si>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</si>
  <si>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</si>
  <si>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</si>
  <si>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</si>
  <si>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</si>
  <si>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</si>
  <si>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</si>
  <si>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</si>
  <si>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</si>
  <si>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</si>
  <si>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</si>
  <si>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</si>
  <si>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</si>
  <si>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</si>
  <si>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</si>
  <si>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</si>
  <si>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</si>
  <si>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</si>
  <si>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</si>
  <si>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</si>
  <si>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</si>
  <si>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</si>
  <si>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</si>
  <si>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</si>
  <si>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</si>
  <si>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</si>
  <si>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</si>
  <si>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</si>
  <si>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</si>
  <si>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</si>
  <si>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</si>
  <si>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</si>
  <si>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</si>
  <si>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</si>
  <si>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</si>
  <si>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</si>
  <si>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</si>
  <si>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</si>
  <si>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</si>
  <si>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</si>
  <si>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</si>
  <si>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</si>
  <si>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</si>
  <si>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</si>
  <si>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</si>
  <si>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</si>
  <si>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</si>
  <si>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</si>
  <si>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</si>
  <si>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</si>
  <si>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</si>
  <si>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</si>
  <si>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</si>
  <si>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</si>
  <si>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</si>
  <si>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</si>
  <si>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</si>
  <si>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</si>
  <si>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</si>
  <si>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</si>
  <si>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</si>
  <si>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</si>
  <si>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</si>
  <si>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</si>
  <si>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</si>
  <si>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</si>
  <si>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</si>
  <si>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</si>
  <si>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</si>
  <si>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</si>
  <si>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</si>
  <si>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</si>
  <si>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</si>
  <si>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</si>
  <si>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</si>
  <si>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</si>
  <si>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</si>
  <si>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</si>
  <si>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</si>
  <si>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</si>
  <si>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</si>
  <si>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</si>
  <si>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</si>
  <si>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</si>
  <si>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</si>
  <si>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</si>
  <si>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</si>
  <si>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</si>
  <si>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</si>
  <si>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</si>
  <si>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</si>
  <si>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</si>
  <si>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</si>
  <si>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</si>
  <si>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</si>
  <si>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</si>
  <si>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</si>
  <si>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</si>
  <si>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</si>
  <si>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</si>
  <si>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</si>
  <si>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</si>
  <si>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</si>
  <si>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</si>
  <si>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</si>
  <si>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</si>
  <si>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</si>
  <si>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</si>
  <si>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</si>
  <si>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</si>
  <si>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</si>
  <si>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</si>
  <si>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</si>
  <si>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</si>
  <si>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</si>
  <si>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</si>
  <si>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</si>
  <si>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</si>
  <si>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</si>
  <si>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</si>
  <si>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</si>
  <si>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</si>
  <si>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</si>
  <si>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</si>
  <si>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</si>
  <si>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</si>
  <si>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</si>
  <si>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</si>
  <si>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</si>
  <si>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</si>
  <si>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</si>
  <si>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</si>
  <si>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</si>
  <si>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</si>
  <si>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</si>
  <si>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</si>
  <si>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</si>
  <si>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</si>
  <si>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</si>
  <si>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</si>
  <si>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</si>
  <si>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</si>
  <si>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</si>
  <si>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</si>
  <si>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</si>
  <si>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</si>
  <si>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</si>
  <si>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</si>
  <si>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</si>
  <si>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</si>
  <si>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</si>
  <si>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</si>
  <si>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</si>
  <si>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</si>
  <si>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</si>
  <si>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</si>
  <si>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</si>
  <si>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</si>
  <si>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</si>
  <si>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</si>
  <si>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</si>
  <si>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</si>
  <si>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</si>
  <si>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</si>
  <si>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</si>
  <si>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</si>
  <si>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</si>
  <si>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</si>
  <si>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</si>
  <si>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</si>
  <si>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</si>
  <si>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</si>
  <si>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</si>
  <si>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</si>
  <si>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</si>
  <si>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</si>
  <si>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</si>
  <si>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</si>
  <si>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</si>
  <si>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</si>
  <si>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</si>
  <si>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</si>
  <si>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</si>
  <si>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</si>
  <si>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</si>
  <si>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</si>
  <si>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</si>
  <si>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</si>
  <si>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</si>
  <si>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</si>
  <si>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</si>
  <si>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</si>
  <si>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</si>
  <si>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</si>
  <si>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</si>
  <si>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</si>
  <si>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</si>
  <si>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</si>
  <si>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</si>
  <si>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</si>
  <si>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</si>
  <si>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</si>
  <si>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</si>
  <si>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</si>
  <si>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</si>
  <si>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</si>
  <si>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</si>
  <si>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</si>
  <si>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</si>
  <si>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</si>
  <si>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</si>
  <si>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</si>
  <si>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</si>
  <si>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</si>
  <si>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</si>
  <si>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</si>
  <si>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</si>
  <si>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</si>
  <si>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</si>
  <si>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</si>
  <si>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</si>
  <si>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</si>
  <si>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</si>
  <si>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</si>
  <si>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</si>
  <si>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</si>
  <si>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</si>
  <si>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</si>
  <si>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</si>
  <si>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</si>
  <si>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</si>
  <si>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</si>
  <si>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</si>
  <si>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</si>
  <si>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</si>
  <si>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</si>
  <si>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</si>
  <si>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</si>
  <si>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</si>
  <si>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</si>
  <si>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</si>
  <si>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</si>
  <si>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</si>
  <si>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</si>
  <si>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</si>
  <si>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</si>
  <si>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</si>
  <si>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</si>
  <si>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</si>
  <si>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</si>
  <si>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</si>
  <si>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</si>
  <si>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</si>
  <si>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</si>
  <si>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</si>
  <si>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</si>
  <si>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</si>
  <si>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</si>
  <si>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</si>
  <si>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</si>
  <si>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</si>
  <si>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</si>
  <si>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</si>
  <si>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</si>
  <si>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</si>
  <si>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</si>
  <si>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</si>
  <si>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</si>
  <si>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</si>
  <si>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</si>
  <si>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</si>
  <si>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</si>
  <si>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</si>
  <si>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</si>
  <si>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</si>
  <si>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</si>
  <si>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</si>
  <si>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</si>
  <si>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</si>
  <si>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</si>
  <si>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</si>
  <si>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</si>
  <si>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</si>
  <si>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</si>
  <si>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</si>
  <si>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</si>
  <si>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</si>
  <si>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</si>
  <si>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</si>
  <si>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</si>
  <si>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</si>
  <si>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</si>
  <si>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</si>
  <si>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</si>
  <si>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</si>
  <si>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</si>
  <si>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</si>
  <si>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</si>
  <si>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</si>
  <si>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</si>
  <si>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</si>
  <si>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</si>
  <si>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</si>
  <si>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</si>
  <si>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</si>
  <si>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</si>
  <si>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</si>
  <si>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</si>
  <si>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</si>
  <si>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</si>
  <si>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</si>
  <si>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</si>
  <si>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</si>
  <si>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</si>
  <si>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</si>
  <si>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</si>
  <si>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</si>
  <si>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</si>
  <si>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</si>
  <si>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</si>
  <si>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</si>
  <si>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</si>
  <si>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</si>
  <si>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</si>
  <si>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</si>
  <si>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</si>
  <si>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</si>
  <si>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</si>
  <si>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</si>
  <si>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</si>
  <si>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</si>
  <si>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</si>
  <si>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</si>
  <si>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</si>
  <si>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</si>
  <si>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</si>
  <si>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</si>
  <si>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</si>
  <si>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</si>
  <si>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</si>
  <si>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</si>
  <si>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</si>
  <si>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</si>
  <si>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</si>
  <si>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</si>
  <si>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</si>
  <si>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</si>
  <si>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</si>
  <si>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</si>
  <si>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</si>
  <si>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</si>
  <si>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</si>
  <si>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</si>
  <si>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</si>
  <si>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</si>
  <si>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</si>
  <si>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</si>
  <si>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</si>
  <si>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</si>
  <si>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</si>
  <si>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</si>
  <si>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</si>
  <si>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</si>
  <si>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</si>
  <si>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</si>
  <si>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</si>
  <si>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</si>
  <si>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</si>
  <si>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</si>
  <si>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</si>
  <si>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</si>
  <si>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</si>
  <si>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</si>
  <si>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</si>
  <si>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</si>
  <si>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</si>
  <si>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</si>
  <si>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</si>
  <si>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</si>
  <si>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</si>
  <si>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</si>
  <si>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</si>
  <si>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</si>
  <si>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</si>
  <si>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</si>
  <si>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</si>
  <si>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</si>
  <si>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</si>
  <si>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</si>
  <si>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</si>
  <si>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</si>
  <si>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</si>
  <si>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</si>
  <si>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</si>
  <si>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</si>
  <si>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</si>
  <si>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</si>
  <si>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</si>
  <si>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</si>
  <si>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</si>
  <si>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</si>
  <si>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</si>
  <si>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</si>
  <si>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</si>
  <si>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</si>
  <si>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</si>
  <si>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</si>
  <si>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</si>
  <si>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</si>
  <si>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</si>
  <si>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</si>
  <si>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</si>
  <si>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</si>
  <si>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</si>
  <si>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</si>
  <si>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</si>
  <si>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</si>
  <si>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</si>
  <si>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</si>
  <si>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</si>
  <si>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</si>
  <si>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</si>
  <si>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</si>
  <si>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</si>
  <si>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</si>
  <si>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</si>
  <si>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</si>
  <si>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</si>
  <si>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</si>
  <si>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</si>
  <si>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</si>
  <si>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</si>
  <si>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</si>
  <si>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</si>
  <si>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</si>
  <si>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</si>
  <si>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</si>
  <si>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</si>
  <si>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</si>
  <si>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</si>
  <si>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</si>
  <si>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</si>
  <si>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</si>
  <si>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</si>
  <si>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</si>
  <si>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</si>
  <si>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</si>
  <si>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</si>
  <si>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</si>
  <si>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</si>
  <si>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</si>
  <si>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</si>
  <si>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</si>
  <si>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</si>
  <si>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</si>
  <si>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</si>
  <si>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</si>
  <si>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</si>
  <si>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</si>
  <si>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</si>
  <si>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</si>
  <si>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</si>
  <si>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</si>
  <si>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</si>
  <si>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</si>
  <si>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</si>
  <si>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</si>
  <si>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</si>
  <si>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</si>
  <si>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</si>
  <si>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</si>
  <si>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</si>
  <si>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</si>
  <si>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</si>
  <si>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</si>
  <si>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</si>
  <si>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</si>
  <si>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</si>
  <si>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</si>
  <si>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</si>
  <si>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</si>
  <si>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</si>
  <si>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</si>
  <si>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</si>
  <si>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</si>
  <si>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</si>
  <si>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</si>
  <si>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</si>
  <si>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</si>
  <si>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</si>
  <si>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</si>
  <si>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</si>
  <si>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</si>
  <si>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</si>
  <si>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</si>
  <si>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</si>
  <si>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</si>
  <si>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</si>
  <si>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</si>
  <si>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</si>
  <si>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</si>
  <si>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</si>
  <si>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</si>
  <si>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</si>
  <si>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</si>
  <si>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</si>
  <si>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</si>
  <si>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</si>
  <si>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</si>
  <si>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</si>
  <si>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</si>
  <si>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</si>
  <si>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</si>
  <si>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</si>
  <si>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</si>
  <si>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</si>
  <si>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</si>
  <si>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</si>
  <si>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</si>
  <si>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</si>
  <si>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</si>
  <si>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</si>
  <si>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</si>
  <si>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</si>
  <si>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</si>
  <si>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</si>
  <si>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</si>
  <si>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</si>
  <si>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</si>
  <si>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</si>
  <si>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</si>
  <si>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</si>
  <si>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</si>
  <si>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</si>
  <si>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</si>
  <si>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</si>
  <si>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</si>
  <si>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</si>
  <si>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</si>
  <si>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</si>
  <si>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</si>
  <si>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</si>
  <si>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</si>
  <si>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</si>
  <si>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</si>
  <si>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</si>
  <si>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</si>
  <si>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</si>
  <si>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</si>
  <si>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</si>
  <si>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</si>
  <si>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</si>
  <si>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</si>
  <si>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</si>
  <si>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</si>
  <si>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</si>
  <si>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</si>
  <si>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</si>
  <si>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</si>
  <si>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</si>
  <si>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</si>
  <si>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</si>
  <si>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</si>
  <si>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</si>
  <si>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</si>
  <si>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</si>
  <si>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</si>
  <si>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</si>
  <si>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</si>
  <si>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</si>
  <si>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</si>
  <si>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</si>
  <si>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</si>
  <si>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</si>
  <si>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</si>
  <si>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</si>
  <si>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</si>
  <si>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</si>
  <si>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</si>
  <si>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</si>
  <si>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</si>
  <si>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</si>
  <si>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</si>
  <si>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</si>
  <si>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</si>
  <si>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</si>
  <si>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</si>
  <si>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</si>
  <si>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</si>
  <si>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</si>
  <si>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</si>
  <si>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</si>
  <si>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</si>
  <si>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</si>
  <si>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</si>
  <si>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</si>
  <si>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</si>
  <si>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</si>
  <si>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</si>
  <si>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</si>
  <si>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</si>
  <si>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</si>
  <si>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</si>
  <si>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</si>
  <si>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</si>
  <si>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</si>
  <si>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</si>
  <si>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</si>
  <si>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</si>
  <si>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</si>
  <si>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</si>
  <si>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</si>
  <si>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</si>
  <si>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</si>
  <si>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</si>
  <si>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</si>
  <si>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</si>
  <si>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</si>
  <si>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</si>
  <si>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</si>
  <si>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</si>
  <si>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</si>
  <si>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</si>
  <si>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</si>
  <si>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</si>
  <si>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</si>
  <si>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</si>
  <si>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</si>
  <si>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</si>
  <si>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</si>
  <si>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</si>
  <si>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</si>
  <si>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</si>
  <si>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</si>
  <si>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</si>
  <si>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</si>
  <si>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</si>
  <si>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</si>
  <si>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</si>
  <si>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</si>
  <si>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</si>
  <si>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</si>
  <si>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</si>
  <si>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</si>
  <si>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</si>
  <si>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</si>
  <si>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</si>
  <si>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</si>
  <si>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</si>
  <si>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</si>
  <si>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</si>
  <si>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</si>
  <si>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</si>
  <si>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</si>
  <si>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</si>
  <si>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</si>
  <si>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</si>
  <si>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</si>
  <si>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</si>
  <si>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</si>
  <si>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</si>
  <si>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</si>
  <si>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</si>
  <si>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</si>
  <si>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</si>
  <si>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</si>
  <si>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</si>
  <si>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</si>
  <si>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</si>
  <si>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</si>
  <si>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</si>
  <si>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</si>
  <si>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</si>
  <si>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</si>
  <si>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</si>
  <si>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</si>
  <si>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</si>
  <si>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</si>
  <si>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</si>
  <si>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</si>
  <si>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</si>
  <si>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</si>
  <si>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</si>
  <si>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</si>
  <si>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</si>
  <si>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</si>
  <si>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</si>
  <si>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</si>
  <si>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</si>
  <si>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</si>
  <si>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</si>
  <si>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</si>
  <si>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</si>
  <si>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</si>
  <si>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</si>
  <si>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</si>
  <si>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</si>
  <si>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</si>
  <si>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</si>
  <si>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</si>
  <si>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</si>
  <si>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</si>
  <si>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</si>
  <si>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</si>
  <si>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</si>
  <si>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</si>
  <si>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</si>
  <si>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</si>
  <si>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</si>
  <si>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</si>
  <si>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</si>
  <si>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</si>
  <si>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</si>
  <si>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</si>
  <si>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</si>
  <si>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</si>
  <si>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</si>
  <si>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</si>
  <si>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</si>
  <si>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</si>
  <si>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</si>
  <si>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</si>
  <si>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</si>
  <si>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</si>
  <si>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</si>
  <si>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</si>
  <si>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</si>
  <si>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</si>
  <si>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</si>
  <si>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</si>
  <si>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</si>
  <si>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</si>
  <si>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</si>
  <si>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</si>
  <si>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</si>
  <si>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</si>
  <si>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</si>
  <si>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</si>
  <si>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</si>
  <si>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</si>
  <si>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</si>
  <si>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</si>
  <si>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</si>
  <si>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</si>
  <si>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</si>
  <si>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</si>
  <si>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</si>
  <si>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</si>
  <si>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</si>
  <si>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</si>
  <si>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</si>
  <si>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</si>
  <si>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</si>
  <si>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</si>
  <si>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</si>
  <si>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</si>
  <si>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</si>
  <si>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</si>
  <si>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</si>
  <si>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</si>
  <si>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</si>
  <si>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</si>
  <si>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</si>
  <si>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</si>
  <si>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</si>
  <si>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</si>
  <si>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</si>
  <si>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</si>
  <si>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</si>
  <si>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</si>
  <si>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</si>
  <si>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</si>
  <si>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</si>
  <si>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</si>
  <si>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</si>
  <si>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</si>
  <si>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</si>
  <si>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</si>
  <si>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</si>
  <si>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</si>
  <si>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</si>
  <si>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</si>
  <si>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</si>
  <si>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</si>
  <si>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</si>
  <si>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</si>
  <si>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</si>
  <si>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</si>
  <si>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</si>
  <si>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</si>
  <si>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</si>
  <si>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</si>
  <si>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</si>
  <si>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</si>
  <si>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</si>
  <si>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</si>
  <si>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</si>
  <si>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</si>
  <si>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</si>
  <si>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</si>
  <si>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</si>
  <si>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</si>
  <si>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</si>
  <si>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</si>
  <si>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</si>
  <si>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</si>
  <si>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</si>
  <si>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</si>
  <si>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</si>
  <si>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</si>
  <si>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</si>
  <si>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</si>
  <si>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</si>
  <si>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</si>
  <si>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</si>
  <si>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</si>
  <si>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</si>
  <si>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</si>
  <si>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</si>
  <si>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</si>
  <si>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</si>
  <si>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</si>
  <si>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</si>
  <si>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</si>
  <si>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</si>
  <si>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</si>
  <si>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</si>
  <si>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</si>
  <si>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</si>
  <si>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</si>
  <si>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</si>
  <si>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</si>
  <si>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</si>
  <si>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</si>
  <si>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</si>
  <si>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</si>
  <si>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</si>
  <si>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</si>
  <si>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</si>
  <si>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</si>
  <si>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</si>
  <si>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</si>
  <si>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</si>
  <si>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</si>
  <si>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</si>
  <si>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</si>
  <si>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</si>
  <si>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</si>
  <si>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</si>
  <si>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</si>
  <si>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</si>
  <si>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</si>
  <si>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</si>
  <si>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</si>
  <si>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</si>
  <si>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</si>
  <si>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</si>
  <si>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</si>
  <si>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</si>
  <si>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</si>
  <si>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</si>
  <si>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</si>
  <si>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</si>
  <si>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</si>
  <si>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</si>
  <si>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</si>
  <si>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</si>
  <si>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</si>
  <si>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</si>
  <si>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</si>
  <si>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</si>
  <si>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</si>
  <si>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</si>
  <si>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</si>
  <si>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</si>
  <si>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</si>
  <si>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</si>
  <si>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</si>
  <si>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</si>
  <si>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</si>
  <si>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</si>
  <si>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</si>
  <si>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</si>
  <si>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</si>
  <si>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</si>
  <si>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</si>
  <si>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</si>
  <si>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</si>
  <si>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</si>
  <si>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</si>
  <si>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</si>
  <si>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</si>
  <si>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</si>
  <si>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</si>
  <si>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</si>
  <si>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</si>
  <si>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</si>
  <si>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</si>
  <si>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</si>
  <si>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</si>
  <si>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</si>
  <si>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</si>
  <si>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</si>
  <si>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</si>
  <si>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</si>
  <si>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</si>
  <si>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</si>
  <si>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</si>
  <si>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</si>
  <si>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</si>
  <si>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</si>
  <si>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</si>
  <si>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</si>
  <si>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</si>
  <si>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</si>
  <si>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</si>
  <si>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</si>
  <si>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</si>
  <si>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</si>
  <si>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</si>
  <si>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</si>
  <si>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</si>
  <si>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</si>
  <si>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</si>
  <si>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</si>
  <si>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</si>
  <si>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</si>
  <si>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</si>
  <si>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</si>
  <si>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</si>
  <si>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</si>
  <si>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</si>
  <si>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</si>
  <si>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</si>
  <si>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</si>
  <si>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</si>
  <si>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</si>
  <si>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</si>
  <si>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</si>
  <si>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</si>
  <si>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</si>
  <si>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</si>
  <si>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</si>
  <si>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</si>
  <si>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</si>
  <si>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</si>
  <si>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</si>
  <si>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</si>
  <si>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</si>
  <si>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</si>
  <si>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</si>
  <si>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</si>
  <si>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</si>
  <si>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</si>
  <si>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</si>
  <si>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</si>
  <si>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</si>
  <si>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</si>
  <si>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</si>
  <si>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</si>
  <si>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</si>
  <si>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</si>
  <si>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</si>
  <si>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</si>
  <si>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</si>
  <si>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</si>
  <si>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</si>
  <si>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</si>
  <si>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</si>
  <si>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</si>
  <si>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</si>
  <si>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</si>
  <si>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</si>
  <si>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</si>
  <si>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</si>
  <si>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</si>
  <si>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</si>
  <si>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</si>
  <si>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</si>
  <si>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</si>
  <si>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</si>
  <si>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</si>
  <si>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</si>
  <si>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</si>
  <si>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</si>
  <si>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</si>
  <si>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</si>
  <si>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</si>
  <si>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</si>
  <si>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</si>
  <si>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</si>
  <si>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</si>
  <si>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</si>
  <si>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</si>
  <si>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</si>
  <si>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</si>
  <si>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</si>
  <si>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</si>
  <si>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</si>
  <si>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</si>
  <si>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</si>
  <si>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</si>
  <si>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</si>
  <si>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</si>
  <si>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</si>
  <si>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</si>
  <si>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</si>
  <si>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</si>
  <si>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</si>
  <si>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</si>
  <si>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</si>
  <si>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</si>
  <si>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</si>
  <si>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</si>
  <si>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</si>
  <si>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</si>
  <si>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</si>
  <si>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</si>
  <si>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</si>
  <si>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</si>
  <si>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</si>
  <si>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</si>
  <si>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</si>
  <si>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</si>
  <si>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</si>
  <si>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</si>
  <si>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</si>
  <si>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</si>
  <si>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</si>
  <si>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</si>
  <si>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</si>
  <si>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</si>
  <si>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</si>
  <si>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</si>
  <si>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</si>
  <si>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</si>
  <si>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</si>
  <si>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</si>
  <si>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</si>
  <si>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</si>
  <si>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</si>
  <si>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</si>
  <si>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</si>
  <si>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</si>
  <si>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</si>
  <si>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</si>
  <si>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</si>
  <si>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</si>
  <si>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</si>
  <si>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</si>
  <si>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</si>
  <si>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</si>
  <si>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</si>
  <si>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</si>
  <si>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</si>
  <si>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</si>
  <si>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</si>
  <si>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</si>
  <si>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</si>
  <si>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</si>
  <si>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</si>
  <si>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</si>
  <si>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</si>
  <si>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</si>
  <si>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</si>
  <si>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</si>
  <si>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</si>
  <si>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</si>
  <si>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</si>
  <si>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</si>
  <si>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</si>
  <si>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</si>
  <si>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</si>
  <si>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</si>
  <si>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</si>
  <si>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</si>
  <si>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</si>
  <si>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</si>
  <si>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</si>
  <si>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</si>
  <si>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</si>
  <si>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</si>
  <si>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</si>
  <si>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</si>
  <si>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</si>
  <si>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</si>
  <si>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</si>
  <si>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</si>
  <si>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</si>
  <si>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</si>
  <si>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</si>
  <si>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</si>
  <si>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</si>
  <si>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</si>
  <si>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</si>
  <si>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</si>
  <si>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</si>
  <si>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</si>
  <si>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</si>
  <si>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</si>
  <si>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</si>
  <si>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</si>
  <si>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</si>
  <si>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</si>
  <si>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</si>
  <si>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</si>
  <si>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</si>
  <si>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</si>
  <si>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</si>
  <si>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</si>
  <si>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</si>
  <si>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</si>
  <si>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</si>
  <si>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</si>
  <si>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</si>
  <si>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</si>
  <si>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</si>
  <si>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</si>
  <si>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</si>
  <si>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</si>
  <si>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</si>
  <si>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</si>
  <si>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</si>
  <si>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</si>
  <si>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</si>
  <si>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</si>
  <si>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</si>
  <si>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</si>
  <si>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</si>
  <si>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</si>
  <si>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</si>
  <si>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</si>
  <si>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</si>
  <si>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</si>
  <si>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</si>
  <si>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</si>
  <si>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</si>
  <si>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</si>
  <si>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</si>
  <si>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</si>
  <si>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</si>
  <si>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</si>
  <si>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</si>
  <si>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</si>
  <si>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</si>
  <si>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</si>
  <si>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</si>
  <si>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</si>
  <si>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</si>
  <si>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</si>
  <si>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</si>
  <si>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</si>
  <si>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</si>
  <si>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</si>
  <si>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</si>
  <si>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</si>
  <si>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</si>
  <si>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</si>
  <si>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</si>
  <si>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</si>
  <si>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</si>
  <si>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</si>
  <si>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</si>
  <si>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</si>
  <si>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</si>
  <si>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</si>
  <si>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</si>
  <si>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</si>
  <si>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</si>
  <si>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</si>
  <si>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</si>
  <si>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</si>
  <si>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</si>
  <si>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</si>
  <si>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</si>
  <si>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</si>
  <si>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</si>
  <si>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</si>
  <si>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</si>
  <si>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</si>
  <si>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</si>
  <si>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</si>
  <si>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</si>
  <si>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</si>
  <si>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</si>
  <si>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</si>
  <si>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</si>
  <si>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</si>
  <si>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</si>
  <si>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</si>
  <si>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</si>
  <si>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</si>
  <si>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</si>
  <si>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</si>
  <si>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</si>
  <si>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</si>
  <si>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</si>
  <si>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</si>
  <si>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</si>
  <si>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</si>
  <si>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</si>
  <si>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</si>
  <si>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</si>
  <si>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</si>
  <si>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</si>
  <si>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</si>
  <si>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</si>
  <si>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</si>
  <si>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</si>
  <si>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</si>
  <si>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</si>
  <si>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</si>
  <si>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</si>
  <si>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</si>
  <si>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</si>
  <si>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</si>
  <si>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</si>
  <si>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</si>
  <si>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</si>
  <si>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</si>
  <si>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</si>
  <si>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</si>
  <si>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</si>
  <si>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</si>
  <si>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</si>
  <si>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</si>
  <si>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</si>
  <si>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</si>
  <si>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</si>
  <si>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</si>
  <si>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</si>
  <si>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</si>
  <si>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</si>
  <si>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</si>
  <si>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</si>
  <si>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</si>
  <si>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</si>
  <si>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</si>
  <si>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</si>
  <si>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</si>
  <si>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</si>
  <si>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</si>
  <si>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</si>
  <si>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</si>
  <si>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</si>
  <si>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</si>
  <si>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</si>
  <si>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</si>
  <si>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</si>
  <si>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</si>
  <si>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</si>
  <si>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</si>
  <si>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</si>
  <si>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</si>
  <si>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</si>
  <si>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</si>
  <si>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</si>
  <si>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</si>
  <si>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</si>
  <si>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</si>
  <si>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</si>
  <si>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</si>
  <si>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</si>
  <si>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</si>
  <si>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</si>
  <si>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</si>
  <si>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</si>
  <si>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</si>
  <si>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</si>
  <si>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</si>
  <si>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</si>
  <si>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</si>
  <si>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</si>
  <si>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</si>
  <si>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</si>
  <si>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</si>
  <si>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</si>
  <si>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</si>
  <si>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</si>
  <si>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</si>
  <si>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</si>
  <si>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</si>
  <si>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</si>
  <si>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</si>
  <si>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</si>
  <si>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</si>
  <si>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</si>
  <si>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</si>
  <si>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</si>
  <si>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</si>
  <si>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</si>
  <si>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</si>
  <si>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</si>
  <si>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</si>
  <si>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</si>
  <si>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</si>
  <si>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</si>
  <si>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</si>
  <si>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</si>
  <si>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</si>
  <si>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</si>
  <si>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</si>
  <si>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</si>
  <si>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</si>
  <si>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</si>
  <si>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</si>
  <si>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</si>
  <si>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</si>
  <si>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</si>
  <si>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</si>
  <si>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</si>
  <si>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</si>
  <si>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</si>
  <si>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</si>
  <si>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</si>
  <si>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</si>
  <si>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</si>
  <si>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</si>
  <si>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</si>
  <si>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</si>
  <si>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</si>
  <si>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</si>
  <si>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</si>
  <si>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</si>
  <si>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</si>
  <si>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</si>
  <si>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</si>
  <si>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</si>
  <si>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</si>
  <si>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</si>
  <si>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</si>
  <si>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</si>
  <si>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</si>
  <si>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</si>
  <si>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</si>
  <si>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</si>
  <si>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</si>
  <si>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</si>
  <si>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</si>
  <si>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</si>
  <si>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</si>
  <si>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</si>
  <si>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</si>
  <si>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</si>
  <si>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</si>
  <si>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</si>
  <si>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</si>
  <si>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</si>
  <si>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</si>
  <si>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</si>
  <si>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</si>
  <si>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</si>
  <si>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</si>
  <si>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</si>
  <si>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</si>
  <si>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</si>
  <si>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</si>
  <si>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</si>
  <si>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</si>
  <si>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</si>
  <si>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</si>
  <si>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</si>
  <si>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</si>
  <si>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</si>
  <si>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</si>
  <si>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</si>
  <si>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</si>
  <si>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</si>
  <si>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</si>
  <si>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</si>
  <si>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</si>
  <si>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</si>
  <si>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</si>
  <si>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</si>
  <si>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</si>
  <si>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</si>
  <si>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</si>
  <si>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</si>
  <si>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</si>
  <si>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</si>
  <si>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</si>
  <si>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</si>
  <si>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</si>
  <si>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</si>
  <si>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</si>
  <si>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</si>
  <si>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</si>
  <si>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</si>
  <si>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</si>
  <si>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</si>
  <si>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</si>
  <si>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</si>
  <si>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</si>
  <si>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</si>
  <si>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</si>
  <si>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</si>
  <si>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</si>
  <si>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</si>
  <si>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</si>
  <si>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</si>
  <si>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</si>
  <si>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</si>
  <si>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</si>
  <si>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</si>
  <si>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</si>
  <si>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</si>
  <si>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</si>
  <si>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</si>
  <si>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</si>
  <si>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</si>
  <si>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</si>
  <si>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</si>
  <si>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</si>
  <si>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</si>
  <si>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</si>
  <si>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</si>
  <si>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</si>
  <si>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</si>
  <si>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</si>
  <si>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</si>
  <si>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</si>
  <si>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</si>
  <si>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</si>
  <si>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</si>
  <si>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</si>
  <si>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</si>
  <si>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</si>
  <si>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</si>
  <si>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</si>
  <si>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</si>
  <si>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</si>
  <si>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</si>
  <si>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</si>
  <si>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</si>
  <si>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</si>
  <si>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</si>
  <si>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</si>
  <si>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</si>
  <si>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</si>
  <si>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</si>
  <si>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</si>
  <si>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</si>
  <si>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</si>
  <si>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</si>
  <si>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</si>
  <si>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</si>
  <si>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</si>
  <si>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</si>
  <si>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</si>
  <si>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</si>
  <si>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</si>
  <si>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</si>
  <si>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</si>
  <si>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</si>
  <si>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</si>
  <si>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</si>
  <si>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</si>
  <si>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</si>
  <si>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</si>
  <si>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</si>
  <si>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</si>
  <si>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</si>
  <si>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</si>
  <si>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</si>
  <si>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</si>
  <si>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</si>
  <si>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</si>
  <si>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</si>
  <si>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</si>
  <si>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</si>
  <si>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</si>
  <si>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</si>
  <si>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</si>
  <si>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</si>
  <si>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</si>
  <si>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</si>
  <si>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</si>
  <si>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</si>
  <si>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</si>
  <si>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</si>
  <si>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</si>
  <si>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</si>
  <si>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</si>
  <si>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</si>
  <si>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</si>
  <si>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</si>
  <si>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</si>
  <si>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</si>
  <si>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</si>
  <si>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</si>
  <si>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</si>
  <si>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</si>
  <si>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</si>
  <si>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</si>
  <si>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</si>
  <si>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</si>
  <si>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</si>
  <si>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</si>
  <si>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</si>
  <si>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</si>
  <si>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</si>
  <si>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</si>
  <si>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</si>
  <si>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</si>
  <si>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</si>
  <si>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</si>
  <si>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</si>
  <si>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</si>
  <si>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</si>
  <si>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</si>
  <si>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</si>
  <si>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</si>
  <si>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</si>
  <si>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</si>
  <si>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</si>
  <si>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</si>
  <si>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</si>
  <si>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</si>
  <si>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</si>
  <si>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</si>
  <si>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</si>
  <si>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</si>
  <si>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</si>
  <si>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</si>
  <si>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</si>
  <si>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</si>
  <si>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</si>
  <si>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</si>
  <si>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</si>
  <si>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</si>
  <si>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</si>
  <si>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</si>
  <si>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</si>
  <si>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</si>
  <si>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</si>
  <si>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</si>
  <si>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</si>
  <si>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</si>
  <si>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</si>
  <si>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</si>
  <si>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</si>
  <si>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</si>
  <si>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</si>
  <si>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</si>
  <si>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</si>
  <si>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</si>
  <si>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</si>
  <si>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</si>
  <si>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</si>
  <si>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</si>
  <si>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</si>
  <si>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</si>
  <si>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</si>
  <si>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</si>
  <si>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</si>
  <si>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</si>
  <si>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</si>
  <si>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</si>
  <si>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</si>
  <si>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</si>
  <si>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</si>
  <si>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</si>
  <si>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</si>
  <si>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</si>
  <si>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</si>
  <si>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</si>
  <si>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</si>
  <si>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</si>
  <si>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</si>
  <si>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</si>
  <si>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</si>
  <si>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</si>
  <si>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</si>
  <si>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</si>
  <si>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</si>
  <si>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</si>
  <si>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</si>
  <si>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</si>
  <si>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</si>
  <si>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</si>
  <si>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</si>
  <si>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</si>
  <si>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</si>
  <si>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</si>
  <si>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</si>
  <si>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</si>
  <si>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</si>
  <si>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</si>
  <si>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</si>
  <si>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</si>
  <si>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</si>
  <si>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</si>
  <si>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</si>
  <si>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</si>
  <si>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</si>
  <si>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</si>
  <si>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</si>
  <si>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</si>
  <si>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</si>
  <si>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</si>
  <si>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</si>
  <si>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</si>
  <si>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</si>
  <si>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</si>
  <si>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</si>
  <si>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</si>
  <si>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</si>
  <si>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</si>
  <si>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</si>
  <si>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</si>
  <si>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</si>
  <si>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</si>
  <si>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</si>
  <si>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</si>
  <si>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</si>
  <si>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</si>
  <si>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</si>
  <si>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</si>
  <si>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</si>
  <si>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</si>
  <si>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</si>
  <si>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</si>
  <si>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</si>
  <si>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</si>
  <si>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</si>
  <si>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</si>
  <si>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</si>
  <si>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</si>
  <si>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</si>
  <si>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</si>
  <si>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</si>
  <si>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</si>
  <si>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</si>
  <si>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</si>
  <si>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</si>
  <si>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</si>
  <si>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</si>
  <si>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</si>
  <si>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</si>
  <si>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</si>
  <si>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</si>
  <si>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</si>
  <si>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</si>
  <si>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</si>
  <si>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</si>
  <si>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</si>
  <si>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</si>
  <si>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</si>
  <si>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</si>
  <si>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</si>
  <si>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</si>
  <si>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</si>
  <si>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</si>
  <si>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</si>
  <si>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</si>
  <si>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</si>
  <si>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</si>
  <si>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</si>
  <si>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</si>
  <si>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</si>
  <si>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</si>
  <si>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</si>
  <si>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</si>
  <si>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</si>
  <si>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</si>
  <si>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</si>
  <si>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</si>
  <si>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</si>
  <si>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</si>
  <si>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</si>
  <si>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</si>
  <si>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</si>
  <si>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</si>
  <si>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</si>
  <si>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</si>
  <si>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</si>
  <si>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</si>
  <si>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</si>
  <si>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</si>
  <si>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</si>
  <si>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</si>
  <si>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</si>
  <si>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</si>
  <si>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</si>
  <si>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</si>
  <si>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</si>
  <si>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</si>
  <si>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</si>
  <si>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</si>
  <si>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</si>
  <si>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</si>
  <si>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</si>
  <si>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</si>
  <si>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</si>
  <si>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</si>
  <si>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</si>
  <si>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</si>
  <si>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</si>
  <si>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</si>
  <si>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</si>
  <si>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</si>
  <si>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</si>
  <si>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</si>
  <si>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</si>
  <si>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</si>
  <si>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</si>
  <si>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</si>
  <si>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</si>
  <si>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</si>
  <si>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</si>
  <si>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</si>
  <si>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</si>
  <si>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</si>
  <si>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</si>
  <si>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</si>
  <si>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</si>
  <si>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</si>
  <si>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</si>
  <si>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</si>
  <si>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</si>
  <si>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</si>
  <si>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</si>
  <si>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</si>
  <si>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</si>
  <si>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</si>
  <si>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</si>
  <si>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</si>
  <si>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</si>
  <si>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</si>
  <si>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</si>
  <si>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</si>
  <si>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</si>
  <si>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</si>
  <si>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</si>
  <si>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</si>
  <si>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</si>
  <si>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</si>
  <si>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</si>
  <si>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</si>
  <si>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</si>
  <si>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</si>
  <si>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</si>
  <si>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</si>
  <si>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</si>
  <si>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</si>
  <si>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</si>
  <si>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</si>
  <si>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</si>
  <si>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</si>
  <si>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</si>
  <si>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</si>
  <si>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</si>
  <si>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</si>
  <si>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</si>
  <si>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</si>
  <si>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</si>
  <si>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</si>
  <si>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</si>
  <si>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</si>
  <si>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</si>
  <si>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</si>
  <si>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</si>
  <si>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</si>
  <si>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</si>
  <si>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</si>
  <si>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</si>
  <si>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</si>
  <si>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</si>
  <si>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</si>
  <si>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</si>
  <si>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</si>
  <si>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</si>
  <si>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</si>
  <si>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</si>
  <si>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</si>
  <si>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</si>
  <si>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</si>
  <si>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</si>
  <si>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</si>
  <si>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</si>
  <si>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</si>
  <si>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</si>
  <si>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</si>
  <si>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</si>
  <si>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</si>
  <si>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</si>
  <si>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</si>
  <si>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</si>
  <si>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</si>
  <si>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</si>
  <si>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</si>
  <si>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</si>
  <si>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</si>
  <si>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</si>
  <si>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</si>
  <si>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</si>
  <si>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</si>
  <si>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</si>
  <si>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</si>
  <si>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</si>
  <si>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</si>
  <si>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</si>
  <si>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</si>
  <si>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</si>
  <si>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</si>
  <si>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</si>
  <si>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</si>
  <si>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</si>
  <si>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</si>
  <si>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</si>
  <si>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</si>
  <si>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</si>
  <si>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</si>
  <si>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</si>
  <si>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</si>
  <si>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</si>
  <si>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</si>
  <si>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</si>
  <si>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</si>
  <si>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</si>
  <si>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</si>
  <si>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</si>
  <si>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</si>
  <si>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</si>
  <si>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</si>
  <si>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</si>
  <si>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</si>
  <si>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</si>
  <si>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</si>
  <si>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</si>
  <si>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</si>
  <si>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</si>
  <si>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</si>
  <si>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</si>
  <si>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</si>
  <si>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</si>
  <si>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</si>
  <si>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</si>
  <si>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</si>
  <si>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</si>
  <si>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</si>
  <si>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</si>
  <si>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</si>
  <si>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</si>
  <si>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</si>
  <si>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</si>
  <si>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</si>
  <si>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</si>
  <si>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</si>
  <si>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</si>
  <si>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</si>
  <si>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</si>
  <si>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</si>
  <si>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</si>
  <si>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</si>
  <si>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</si>
  <si>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</si>
  <si>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</si>
  <si>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</si>
  <si>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</si>
  <si>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</si>
  <si>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</si>
  <si>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</si>
  <si>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</si>
  <si>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</si>
  <si>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</si>
  <si>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</si>
  <si>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</si>
  <si>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</si>
  <si>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</si>
  <si>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</si>
  <si>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</si>
  <si>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</si>
  <si>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</si>
  <si>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</si>
  <si>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</si>
  <si>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</si>
  <si>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</si>
  <si>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</si>
  <si>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</si>
  <si>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</si>
  <si>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</si>
  <si>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</si>
  <si>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</si>
  <si>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</si>
  <si>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</si>
  <si>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</si>
  <si>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</si>
  <si>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</si>
  <si>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</si>
  <si>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</si>
  <si>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</si>
  <si>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</si>
  <si>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</si>
  <si>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</si>
  <si>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</si>
  <si>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</si>
  <si>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</si>
  <si>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</si>
  <si>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</si>
  <si>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</si>
  <si>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</si>
  <si>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</si>
  <si>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</si>
  <si>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</si>
  <si>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</si>
  <si>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</si>
  <si>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</si>
  <si>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</si>
  <si>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</si>
  <si>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</si>
  <si>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</si>
  <si>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</si>
  <si>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</si>
  <si>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</si>
  <si>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</si>
  <si>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</si>
  <si>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</si>
  <si>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</si>
  <si>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</si>
  <si>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</si>
  <si>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</si>
  <si>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</si>
  <si>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</si>
  <si>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</si>
  <si>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</si>
  <si>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</si>
  <si>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</si>
  <si>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</si>
  <si>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</si>
  <si>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</si>
  <si>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</si>
  <si>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</si>
  <si>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</si>
  <si>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</si>
  <si>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</si>
  <si>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</si>
  <si>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</si>
  <si>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</si>
  <si>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</si>
  <si>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</si>
  <si>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</si>
  <si>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</si>
  <si>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</si>
  <si>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</si>
  <si>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</si>
  <si>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</si>
  <si>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</si>
  <si>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</si>
  <si>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</si>
  <si>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</si>
  <si>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</si>
  <si>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</si>
  <si>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</si>
  <si>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</si>
  <si>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</si>
  <si>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</si>
  <si>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</si>
  <si>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</si>
  <si>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</si>
  <si>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</si>
  <si>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</si>
  <si>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</si>
  <si>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</si>
  <si>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</si>
  <si>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</si>
  <si>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</si>
  <si>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</si>
  <si>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</si>
  <si>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</si>
  <si>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</si>
  <si>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</si>
  <si>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</si>
  <si>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</si>
  <si>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</si>
  <si>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</si>
  <si>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</si>
  <si>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</si>
  <si>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</si>
  <si>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</si>
  <si>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</si>
  <si>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</si>
  <si>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</si>
  <si>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</si>
  <si>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</si>
  <si>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</si>
  <si>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</si>
  <si>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</si>
  <si>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</si>
  <si>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</si>
  <si>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</si>
  <si>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</si>
  <si>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</si>
  <si>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</si>
  <si>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</si>
  <si>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</si>
  <si>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</si>
  <si>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</si>
  <si>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</si>
  <si>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</si>
  <si>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</si>
  <si>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</si>
  <si>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</si>
  <si>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</si>
  <si>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</si>
  <si>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</si>
  <si>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</si>
  <si>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</si>
  <si>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</si>
  <si>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</si>
  <si>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</si>
  <si>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</si>
  <si>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</si>
  <si>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</si>
  <si>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</si>
  <si>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</si>
  <si>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</si>
  <si>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</si>
  <si>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</si>
  <si>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</si>
  <si>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</si>
  <si>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</si>
  <si>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</si>
  <si>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</si>
  <si>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</si>
  <si>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</si>
  <si>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</si>
  <si>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</si>
  <si>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</si>
  <si>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</si>
  <si>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</si>
  <si>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</si>
  <si>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</si>
  <si>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</si>
  <si>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</si>
  <si>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</si>
  <si>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</si>
  <si>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</si>
  <si>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</si>
  <si>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</si>
  <si>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</si>
  <si>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</si>
  <si>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</si>
  <si>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</si>
  <si>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</si>
  <si>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</si>
  <si>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</si>
  <si>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</si>
  <si>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</si>
  <si>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</si>
  <si>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</si>
  <si>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</si>
  <si>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</si>
  <si>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</si>
  <si>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</si>
  <si>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</si>
  <si>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</si>
  <si>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</si>
  <si>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</si>
  <si>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</si>
  <si>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</si>
  <si>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</si>
  <si>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</si>
  <si>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</si>
  <si>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</si>
  <si>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</si>
  <si>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</si>
  <si>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</si>
  <si>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</si>
  <si>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</si>
  <si>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</si>
  <si>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</si>
  <si>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</si>
  <si>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</si>
  <si>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</si>
  <si>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</si>
  <si>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</si>
  <si>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</si>
  <si>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</si>
  <si>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</si>
  <si>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</si>
  <si>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</si>
  <si>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</si>
  <si>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</si>
  <si>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</si>
  <si>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</si>
  <si>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</si>
  <si>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</si>
  <si>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</si>
  <si>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</si>
  <si>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</si>
  <si>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</si>
  <si>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</si>
  <si>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</si>
  <si>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</si>
  <si>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</si>
  <si>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</si>
  <si>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</si>
  <si>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</si>
  <si>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</si>
  <si>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</si>
  <si>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</si>
  <si>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</si>
  <si>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</si>
  <si>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</si>
  <si>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</si>
  <si>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</si>
  <si>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</si>
  <si>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</si>
  <si>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</si>
  <si>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</si>
  <si>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</si>
  <si>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</si>
  <si>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</si>
  <si>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</si>
  <si>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</si>
  <si>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</si>
  <si>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</si>
  <si>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</si>
  <si>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</si>
  <si>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</si>
  <si>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</si>
  <si>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</si>
  <si>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</si>
  <si>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</si>
  <si>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</si>
  <si>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</si>
  <si>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</si>
  <si>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</si>
  <si>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</si>
  <si>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</si>
  <si>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</si>
  <si>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</si>
  <si>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</si>
  <si>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</si>
  <si>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</si>
  <si>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</si>
  <si>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</si>
  <si>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</si>
  <si>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</si>
  <si>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</si>
  <si>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</si>
  <si>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</si>
  <si>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</si>
  <si>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</si>
  <si>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</si>
  <si>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</si>
  <si>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</si>
  <si>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</si>
  <si>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</si>
  <si>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</si>
  <si>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</si>
  <si>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</si>
  <si>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</si>
  <si>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</si>
  <si>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</si>
  <si>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</si>
  <si>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</si>
  <si>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</si>
  <si>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</si>
  <si>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</si>
  <si>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</si>
  <si>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</si>
  <si>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</si>
  <si>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</si>
  <si>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</si>
  <si>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</si>
  <si>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</si>
  <si>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</si>
  <si>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</si>
  <si>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</si>
  <si>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</si>
  <si>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</si>
  <si>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</si>
  <si>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</si>
  <si>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</si>
  <si>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</si>
  <si>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</si>
  <si>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</si>
  <si>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</si>
  <si>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</si>
  <si>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</si>
  <si>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</si>
  <si>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</si>
  <si>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</si>
  <si>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</si>
  <si>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</si>
  <si>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</si>
  <si>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</si>
  <si>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</si>
  <si>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</si>
  <si>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</si>
  <si>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</si>
  <si>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</si>
  <si>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</si>
  <si>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</si>
  <si>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</si>
  <si>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</si>
  <si>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</si>
  <si>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</si>
  <si>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</si>
  <si>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</si>
  <si>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</si>
  <si>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</si>
  <si>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</si>
  <si>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</si>
  <si>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</si>
  <si>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</si>
  <si>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</si>
  <si>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</si>
  <si>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</si>
  <si>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</si>
  <si>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</si>
  <si>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</si>
  <si>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</si>
  <si>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</si>
  <si>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</si>
  <si>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</si>
  <si>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</si>
  <si>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</si>
  <si>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</si>
  <si>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</si>
  <si>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</si>
  <si>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</si>
  <si>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</si>
  <si>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</si>
  <si>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</si>
  <si>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</si>
  <si>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</si>
  <si>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</si>
  <si>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</si>
  <si>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</si>
  <si>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</si>
  <si>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</si>
  <si>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</si>
  <si>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</si>
  <si>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</si>
  <si>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</si>
  <si>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</si>
  <si>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</si>
  <si>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</si>
  <si>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</si>
  <si>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</si>
  <si>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</si>
  <si>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</si>
  <si>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</si>
  <si>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</si>
  <si>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</si>
  <si>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</si>
  <si>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</si>
  <si>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</si>
  <si>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</si>
  <si>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</si>
  <si>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</si>
  <si>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</si>
  <si>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</si>
  <si>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</si>
  <si>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</si>
  <si>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</si>
  <si>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</si>
  <si>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</si>
  <si>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</si>
  <si>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</si>
  <si>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</si>
  <si>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</si>
  <si>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</si>
  <si>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</si>
  <si>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</si>
  <si>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</si>
  <si>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</si>
  <si>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</si>
  <si>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</si>
  <si>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</si>
  <si>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</si>
  <si>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</si>
  <si>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</si>
  <si>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</si>
  <si>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</si>
  <si>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</si>
  <si>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</si>
  <si>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</si>
  <si>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</si>
  <si>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</si>
  <si>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</si>
  <si>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</si>
  <si>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</si>
  <si>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</si>
  <si>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</si>
  <si>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</si>
  <si>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</si>
  <si>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</si>
  <si>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</si>
  <si>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</si>
  <si>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</si>
  <si>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</si>
  <si>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</si>
  <si>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</si>
  <si>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</si>
  <si>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</si>
  <si>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</si>
  <si>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</si>
  <si>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</si>
  <si>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</si>
  <si>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</si>
  <si>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</si>
  <si>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</si>
  <si>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</si>
  <si>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</si>
  <si>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</si>
  <si>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</si>
  <si>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</si>
  <si>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</si>
  <si>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</si>
  <si>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</si>
  <si>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</si>
  <si>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</si>
  <si>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</si>
  <si>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</si>
  <si>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</si>
  <si>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</si>
  <si>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</si>
  <si>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</si>
  <si>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</si>
  <si>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</si>
  <si>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</si>
  <si>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</si>
  <si>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</si>
  <si>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</si>
  <si>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</si>
  <si>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</si>
  <si>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</si>
  <si>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</si>
  <si>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</si>
  <si>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</si>
  <si>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</si>
  <si>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</si>
  <si>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</si>
  <si>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</si>
  <si>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</si>
  <si>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</si>
  <si>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</si>
  <si>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</si>
  <si>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</si>
  <si>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</si>
  <si>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</si>
  <si>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</si>
  <si>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</si>
  <si>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</si>
  <si>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</si>
  <si>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</si>
  <si>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</si>
  <si>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</si>
  <si>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</si>
  <si>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</si>
  <si>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</si>
  <si>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</si>
  <si>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</si>
  <si>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</si>
  <si>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</si>
  <si>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</si>
  <si>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</si>
  <si>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</si>
  <si>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</si>
  <si>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</si>
  <si>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</si>
  <si>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</si>
  <si>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</si>
  <si>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</si>
  <si>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</si>
  <si>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</si>
  <si>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</si>
  <si>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</si>
  <si>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</si>
  <si>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</si>
  <si>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</si>
  <si>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</si>
  <si>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</si>
  <si>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</si>
  <si>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</si>
  <si>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</si>
  <si>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</si>
  <si>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</si>
  <si>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</si>
  <si>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</si>
  <si>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</si>
  <si>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</si>
  <si>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</si>
  <si>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</si>
  <si>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</si>
  <si>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</si>
  <si>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</si>
  <si>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</si>
  <si>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</si>
  <si>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</si>
  <si>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</si>
  <si>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</si>
  <si>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</si>
  <si>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</si>
  <si>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</si>
  <si>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</si>
  <si>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</si>
  <si>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</si>
  <si>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</si>
  <si>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</si>
  <si>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</si>
  <si>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</si>
  <si>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</si>
  <si>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</si>
  <si>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</si>
  <si>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</si>
  <si>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</si>
  <si>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</si>
  <si>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</si>
  <si>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</si>
  <si>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</si>
  <si>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</si>
  <si>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</si>
  <si>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</si>
  <si>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</si>
  <si>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</si>
  <si>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</si>
  <si>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</si>
  <si>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</si>
  <si>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</si>
  <si>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</si>
  <si>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</si>
  <si>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</si>
  <si>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</si>
  <si>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</si>
  <si>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</si>
  <si>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</si>
  <si>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</si>
  <si>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</si>
  <si>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</si>
  <si>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</si>
  <si>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</si>
  <si>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</si>
  <si>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</si>
  <si>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</si>
  <si>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</si>
  <si>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</si>
  <si>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</si>
  <si>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</si>
  <si>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</si>
  <si>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</si>
  <si>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</si>
  <si>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</si>
  <si>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</si>
  <si>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</si>
  <si>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</si>
  <si>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</si>
  <si>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</si>
  <si>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</si>
  <si>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</si>
  <si>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</si>
  <si>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</si>
  <si>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</si>
  <si>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</si>
  <si>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</si>
  <si>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</si>
  <si>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</si>
  <si>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</si>
  <si>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</si>
  <si>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</si>
  <si>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</si>
  <si>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</si>
  <si>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</si>
  <si>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</si>
  <si>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</si>
  <si>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</si>
  <si>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</si>
  <si>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</si>
  <si>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</si>
  <si>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</si>
  <si>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</si>
  <si>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</si>
  <si>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</si>
  <si>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</si>
  <si>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</si>
  <si>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</si>
  <si>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</si>
  <si>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</si>
  <si>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</si>
  <si>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</si>
  <si>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</si>
  <si>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</si>
  <si>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</si>
  <si>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</si>
  <si>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</si>
  <si>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</si>
  <si>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</si>
  <si>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</si>
  <si>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</si>
  <si>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</si>
  <si>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</si>
  <si>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</si>
  <si>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</si>
  <si>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</si>
  <si>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</si>
  <si>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</si>
  <si>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</si>
  <si>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</si>
  <si>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</si>
  <si>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</si>
  <si>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</si>
  <si>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</si>
  <si>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</si>
  <si>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</si>
  <si>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</si>
  <si>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</si>
  <si>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</si>
  <si>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</si>
  <si>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</si>
  <si>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</si>
  <si>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</si>
  <si>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</si>
  <si>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</si>
  <si>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</si>
  <si>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</si>
  <si>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</si>
  <si>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</si>
  <si>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</si>
  <si>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</si>
  <si>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</si>
  <si>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</si>
  <si>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</si>
  <si>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</si>
  <si>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</si>
  <si>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</si>
  <si>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</si>
  <si>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</si>
  <si>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</si>
  <si>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</si>
  <si>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</si>
  <si>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</si>
  <si>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</si>
  <si>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</si>
  <si>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</si>
  <si>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</si>
  <si>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</si>
  <si>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</si>
  <si>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</si>
  <si>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</si>
  <si>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</si>
  <si>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</si>
  <si>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</si>
  <si>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</si>
  <si>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</si>
  <si>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</si>
  <si>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</si>
  <si>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</si>
  <si>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</si>
  <si>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</si>
  <si>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</si>
  <si>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</si>
  <si>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</si>
  <si>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</si>
  <si>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</si>
  <si>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</si>
  <si>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</si>
  <si>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</si>
  <si>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</si>
  <si>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</si>
  <si>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</si>
  <si>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</si>
  <si>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</si>
  <si>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</si>
  <si>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</si>
  <si>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</si>
  <si>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</si>
  <si>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</si>
  <si>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</si>
  <si>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</si>
  <si>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</si>
  <si>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</si>
  <si>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</si>
  <si>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</si>
  <si>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</si>
  <si>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</si>
  <si>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</si>
  <si>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</si>
  <si>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</si>
  <si>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</si>
  <si>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</si>
  <si>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</si>
  <si>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</si>
  <si>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</si>
  <si>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</si>
  <si>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</si>
  <si>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</si>
  <si>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</si>
  <si>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</si>
  <si>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</si>
  <si>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</si>
  <si>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</si>
  <si>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</si>
  <si>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</si>
  <si>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</si>
  <si>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</si>
  <si>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</si>
  <si>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</si>
  <si>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</si>
  <si>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</si>
  <si>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</si>
  <si>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</si>
  <si>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</si>
  <si>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</si>
  <si>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</si>
  <si>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</si>
  <si>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</si>
  <si>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</si>
  <si>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</si>
  <si>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</si>
  <si>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</si>
  <si>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</si>
  <si>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</si>
  <si>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</si>
  <si>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</si>
  <si>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</si>
  <si>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</si>
  <si>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</si>
  <si>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</si>
  <si>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</si>
  <si>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</si>
  <si>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</si>
  <si>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</si>
  <si>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</si>
  <si>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</si>
  <si>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</si>
  <si>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</si>
  <si>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</si>
  <si>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</si>
  <si>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</si>
  <si>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</si>
  <si>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</si>
  <si>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</si>
  <si>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</si>
  <si>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</si>
  <si>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</si>
  <si>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</si>
  <si>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</si>
  <si>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</si>
  <si>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</si>
  <si>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</si>
  <si>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</si>
  <si>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</si>
  <si>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</si>
  <si>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</si>
  <si>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</si>
  <si>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</si>
  <si>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</si>
  <si>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</si>
  <si>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</si>
  <si>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</si>
  <si>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</si>
  <si>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</si>
  <si>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</si>
  <si>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</si>
  <si>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</si>
  <si>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</si>
  <si>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</si>
  <si>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</si>
  <si>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</si>
  <si>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</si>
  <si>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</si>
  <si>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</si>
  <si>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</si>
  <si>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</si>
  <si>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</si>
  <si>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</si>
  <si>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</si>
  <si>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</si>
  <si>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</si>
  <si>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</si>
  <si>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</si>
  <si>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</si>
  <si>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</si>
  <si>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</si>
  <si>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</si>
  <si>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</si>
  <si>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</si>
  <si>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</si>
  <si>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</si>
  <si>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</si>
  <si>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</si>
  <si>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</si>
  <si>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</si>
  <si>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</si>
  <si>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</si>
  <si>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</si>
  <si>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</si>
  <si>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</si>
  <si>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</si>
  <si>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</si>
  <si>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</si>
  <si>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</si>
  <si>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</si>
  <si>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</si>
  <si>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</si>
  <si>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</si>
  <si>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</si>
  <si>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</si>
  <si>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</si>
  <si>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</si>
  <si>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</si>
  <si>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</si>
  <si>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</si>
  <si>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</si>
  <si>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</si>
  <si>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</si>
  <si>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</si>
  <si>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</si>
  <si>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</si>
  <si>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</si>
  <si>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</si>
  <si>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</si>
  <si>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</si>
  <si>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</si>
  <si>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</si>
  <si>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</si>
  <si>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</si>
  <si>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</si>
  <si>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</si>
  <si>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</si>
  <si>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</si>
  <si>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</si>
  <si>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</si>
  <si>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</si>
  <si>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</si>
  <si>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</si>
  <si>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</si>
  <si>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</si>
  <si>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</si>
  <si>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</si>
  <si>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</si>
  <si>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</si>
  <si>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</si>
  <si>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</si>
  <si>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</si>
  <si>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</si>
  <si>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</si>
  <si>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</si>
  <si>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</si>
  <si>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</si>
  <si>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</si>
  <si>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</si>
  <si>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</si>
  <si>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</si>
  <si>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</si>
  <si>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</si>
  <si>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</si>
  <si>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</si>
  <si>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</si>
  <si>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</si>
  <si>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</si>
  <si>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</si>
  <si>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</si>
  <si>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</si>
  <si>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</si>
  <si>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</si>
  <si>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</si>
  <si>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</si>
  <si>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</si>
  <si>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</si>
  <si>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</si>
  <si>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</si>
  <si>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</si>
  <si>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</si>
  <si>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</si>
  <si>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</si>
  <si>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</si>
  <si>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</si>
  <si>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</si>
  <si>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</si>
  <si>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</si>
  <si>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</si>
  <si>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</si>
  <si>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</si>
  <si>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</si>
  <si>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</si>
  <si>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</si>
  <si>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</si>
  <si>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</si>
  <si>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</si>
  <si>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</si>
  <si>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</si>
  <si>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</si>
  <si>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</si>
  <si>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</si>
  <si>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</si>
  <si>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</si>
  <si>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</si>
  <si>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</si>
  <si>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</si>
  <si>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</si>
  <si>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</si>
  <si>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</si>
  <si>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</si>
  <si>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</si>
  <si>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</si>
  <si>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</si>
  <si>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</si>
  <si>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</si>
  <si>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</si>
  <si>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</si>
  <si>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</si>
  <si>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</si>
  <si>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</si>
  <si>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</si>
  <si>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</si>
  <si>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</si>
  <si>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</si>
  <si>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</si>
  <si>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</si>
  <si>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</si>
  <si>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</si>
  <si>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</si>
  <si>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</si>
  <si>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</si>
  <si>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</si>
  <si>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</si>
  <si>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</si>
  <si>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</si>
  <si>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</si>
  <si>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</si>
  <si>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</si>
  <si>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</si>
  <si>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</si>
  <si>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</si>
  <si>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</si>
  <si>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</si>
  <si>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</si>
  <si>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</si>
  <si>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</si>
  <si>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</si>
  <si>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</si>
  <si>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</si>
  <si>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</si>
  <si>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</si>
  <si>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</si>
  <si>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</si>
  <si>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</si>
  <si>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</si>
  <si>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</si>
  <si>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</si>
  <si>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</si>
  <si>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</si>
  <si>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</si>
  <si>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</si>
  <si>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</si>
  <si>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</si>
  <si>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</si>
  <si>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</si>
  <si>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</si>
  <si>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</si>
  <si>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</si>
  <si>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</si>
  <si>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</si>
  <si>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</si>
  <si>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</si>
  <si>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</si>
  <si>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</si>
  <si>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</si>
  <si>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</si>
  <si>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</si>
  <si>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</si>
  <si>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</si>
  <si>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</si>
  <si>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</si>
  <si>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</si>
  <si>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</si>
  <si>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</si>
  <si>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</si>
  <si>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</si>
  <si>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</si>
  <si>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</si>
  <si>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</si>
  <si>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</si>
  <si>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</si>
  <si>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</si>
  <si>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</si>
  <si>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</si>
  <si>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</si>
  <si>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</si>
  <si>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</si>
  <si>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</si>
  <si>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</si>
  <si>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</si>
  <si>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</si>
  <si>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</si>
  <si>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</si>
  <si>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</si>
  <si>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</si>
  <si>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</si>
  <si>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</si>
  <si>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</si>
  <si>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</si>
  <si>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</si>
  <si>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</si>
  <si>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</si>
  <si>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</si>
  <si>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</si>
  <si>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</si>
  <si>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</si>
  <si>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</si>
  <si>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</si>
  <si>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</si>
  <si>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</si>
  <si>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</si>
  <si>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</si>
  <si>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</si>
  <si>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</si>
  <si>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</si>
  <si>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</si>
  <si>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</si>
  <si>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</si>
  <si>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</si>
  <si>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</si>
  <si>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</si>
  <si>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</si>
  <si>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</si>
  <si>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</si>
  <si>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</si>
  <si>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</si>
  <si>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</si>
  <si>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</si>
  <si>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</si>
  <si>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</si>
  <si>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</si>
  <si>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</si>
  <si>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</si>
  <si>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</si>
  <si>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</si>
  <si>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</si>
  <si>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</si>
  <si>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</si>
  <si>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</si>
  <si>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</si>
  <si>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</si>
  <si>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</si>
  <si>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</si>
  <si>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</si>
  <si>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</si>
  <si>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</si>
  <si>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</si>
  <si>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</si>
  <si>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</si>
  <si>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</si>
  <si>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</si>
  <si>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</si>
  <si>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</si>
  <si>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</si>
  <si>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</si>
  <si>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</si>
  <si>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</si>
  <si>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</si>
  <si>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</si>
  <si>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</si>
  <si>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</si>
  <si>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</si>
  <si>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</si>
  <si>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</si>
  <si>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</si>
  <si>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</si>
  <si>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</si>
  <si>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</si>
  <si>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</si>
  <si>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</si>
  <si>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</si>
  <si>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</si>
  <si>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</si>
  <si>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</si>
  <si>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</si>
  <si>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</si>
  <si>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</si>
  <si>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</si>
  <si>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</si>
  <si>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</si>
  <si>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</si>
  <si>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</si>
  <si>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</si>
  <si>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</si>
  <si>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</si>
  <si>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</si>
  <si>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</si>
  <si>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</si>
  <si>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</si>
  <si>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</si>
  <si>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</si>
  <si>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</si>
  <si>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</si>
  <si>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</si>
  <si>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</si>
  <si>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</si>
  <si>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</si>
  <si>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</si>
  <si>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</si>
  <si>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</si>
  <si>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</si>
  <si>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</si>
  <si>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</si>
  <si>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</si>
  <si>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</si>
  <si>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</si>
  <si>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</si>
  <si>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</si>
  <si>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</si>
  <si>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</si>
  <si>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</si>
  <si>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</si>
  <si>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</si>
  <si>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</si>
  <si>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</si>
  <si>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</si>
  <si>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</si>
  <si>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</si>
  <si>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</si>
  <si>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</si>
  <si>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</si>
  <si>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</si>
  <si>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</si>
  <si>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</si>
  <si>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</si>
  <si>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</si>
  <si>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</si>
  <si>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</si>
  <si>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</si>
  <si>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</si>
  <si>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</si>
  <si>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</si>
  <si>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</si>
  <si>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</si>
  <si>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</si>
  <si>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</si>
  <si>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</si>
  <si>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</si>
  <si>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</si>
  <si>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</si>
  <si>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</si>
  <si>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</si>
  <si>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</si>
  <si>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</si>
  <si>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</si>
  <si>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</si>
  <si>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</si>
  <si>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</si>
  <si>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</si>
  <si>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</si>
  <si>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</si>
  <si>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</si>
  <si>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</si>
  <si>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</si>
  <si>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</si>
  <si>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</si>
  <si>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</si>
  <si>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</si>
  <si>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</si>
  <si>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</si>
  <si>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</si>
  <si>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</si>
  <si>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</si>
  <si>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</si>
  <si>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</si>
  <si>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</si>
  <si>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</si>
  <si>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</si>
  <si>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</si>
  <si>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</si>
  <si>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</si>
  <si>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</si>
  <si>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</si>
  <si>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</si>
  <si>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</si>
  <si>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</si>
  <si>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</si>
  <si>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</si>
  <si>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</si>
  <si>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</si>
  <si>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</si>
  <si>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</si>
  <si>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</si>
  <si>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</si>
  <si>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</si>
  <si>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</si>
  <si>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</si>
  <si>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</si>
  <si>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</si>
  <si>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</si>
  <si>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</si>
  <si>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</si>
  <si>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</si>
  <si>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</si>
  <si>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</si>
  <si>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</si>
  <si>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</si>
  <si>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</si>
  <si>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</si>
  <si>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</si>
  <si>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</si>
  <si>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</si>
  <si>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</si>
  <si>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</si>
  <si>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</si>
  <si>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</si>
  <si>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</si>
  <si>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</si>
  <si>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</si>
  <si>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</si>
  <si>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</si>
  <si>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</si>
  <si>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</si>
  <si>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</si>
  <si>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</si>
  <si>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</si>
  <si>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</si>
  <si>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</si>
  <si>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</si>
  <si>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</si>
  <si>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</si>
  <si>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</si>
  <si>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</si>
  <si>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</si>
  <si>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</si>
  <si>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</si>
  <si>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</si>
  <si>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</si>
  <si>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</si>
  <si>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</si>
  <si>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</si>
  <si>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</si>
  <si>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</si>
  <si>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</si>
  <si>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</si>
  <si>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</si>
  <si>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</si>
  <si>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</si>
  <si>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</si>
  <si>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</si>
  <si>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</si>
  <si>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</si>
  <si>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</si>
  <si>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</si>
  <si>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</si>
  <si>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</si>
  <si>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</si>
  <si>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</si>
  <si>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</si>
  <si>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</si>
  <si>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</si>
  <si>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</si>
  <si>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</si>
  <si>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</si>
  <si>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</si>
  <si>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</si>
  <si>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</si>
  <si>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</si>
  <si>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</si>
  <si>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</si>
  <si>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</si>
  <si>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</si>
  <si>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</si>
  <si>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</si>
  <si>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</si>
  <si>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</si>
  <si>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</si>
  <si>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</si>
  <si>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</si>
  <si>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</si>
  <si>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</si>
  <si>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</si>
  <si>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</si>
  <si>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</si>
  <si>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</si>
  <si>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</si>
  <si>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</si>
  <si>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</si>
  <si>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</si>
  <si>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</si>
  <si>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</si>
  <si>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</si>
  <si>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</si>
  <si>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</si>
  <si>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</si>
  <si>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</si>
  <si>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</si>
  <si>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</si>
  <si>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</si>
  <si>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</si>
  <si>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</si>
  <si>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</si>
  <si>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</si>
  <si>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</si>
  <si>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</si>
  <si>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</si>
  <si>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</si>
  <si>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</si>
  <si>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</si>
  <si>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</si>
  <si>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</si>
  <si>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</si>
  <si>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</si>
  <si>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</si>
  <si>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</si>
  <si>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</si>
  <si>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</si>
  <si>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</si>
  <si>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</si>
  <si>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</si>
  <si>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</si>
  <si>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</si>
  <si>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</si>
  <si>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</si>
  <si>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</si>
  <si>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</si>
  <si>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</si>
  <si>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</si>
  <si>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</si>
  <si>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</si>
  <si>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</si>
  <si>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</si>
  <si>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</si>
  <si>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</si>
  <si>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</si>
  <si>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</si>
  <si>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</si>
  <si>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</si>
  <si>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</si>
  <si>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</si>
  <si>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</si>
  <si>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</si>
  <si>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</si>
  <si>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</si>
  <si>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</si>
  <si>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</si>
  <si>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</si>
  <si>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</si>
  <si>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</si>
  <si>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</si>
  <si>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</si>
  <si>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</si>
  <si>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</si>
  <si>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</si>
  <si>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</si>
  <si>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</si>
  <si>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</si>
  <si>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</si>
  <si>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</si>
  <si>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</si>
  <si>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</si>
  <si>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</si>
  <si>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</si>
  <si>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</si>
  <si>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</si>
  <si>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</si>
  <si>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</si>
  <si>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</si>
  <si>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</si>
  <si>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</si>
  <si>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</si>
  <si>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</si>
  <si>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</si>
  <si>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</si>
  <si>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</si>
  <si>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</si>
  <si>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</si>
  <si>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</si>
  <si>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</si>
  <si>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</si>
  <si>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</si>
  <si>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</si>
  <si>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</si>
  <si>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</si>
  <si>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</si>
  <si>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</si>
  <si>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</si>
  <si>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</si>
  <si>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</si>
  <si>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</si>
  <si>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</si>
  <si>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</si>
  <si>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</si>
  <si>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</si>
  <si>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</si>
  <si>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</si>
  <si>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</si>
  <si>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</si>
  <si>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</si>
  <si>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</si>
  <si>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</si>
  <si>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</si>
  <si>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</si>
  <si>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</si>
  <si>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</si>
  <si>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</si>
  <si>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</si>
  <si>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</si>
  <si>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</si>
  <si>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</si>
  <si>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</si>
  <si>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</si>
  <si>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</si>
  <si>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</si>
  <si>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</si>
  <si>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</si>
  <si>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</si>
  <si>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</si>
  <si>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</si>
  <si>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</si>
  <si>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</si>
  <si>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</si>
  <si>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</si>
  <si>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</si>
  <si>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</si>
  <si>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</si>
  <si>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</si>
  <si>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</si>
  <si>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</si>
  <si>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</si>
  <si>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</si>
  <si>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</si>
  <si>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</si>
  <si>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</si>
  <si>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</si>
  <si>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</si>
  <si>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</si>
  <si>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</si>
  <si>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</si>
  <si>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</si>
  <si>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</si>
  <si>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</si>
  <si>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</si>
  <si>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</si>
  <si>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</si>
  <si>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</si>
  <si>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</si>
  <si>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</si>
  <si>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</si>
  <si>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</si>
  <si>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</si>
  <si>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</si>
  <si>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</si>
  <si>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</si>
  <si>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</si>
  <si>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</si>
  <si>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</si>
  <si>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</si>
  <si>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</si>
  <si>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</si>
  <si>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</si>
  <si>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</si>
  <si>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</si>
  <si>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</si>
  <si>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</si>
  <si>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</si>
  <si>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</si>
  <si>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</si>
  <si>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</si>
  <si>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</si>
  <si>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</si>
  <si>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</si>
  <si>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</si>
  <si>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</si>
  <si>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</si>
  <si>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</si>
  <si>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</si>
  <si>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</si>
  <si>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</si>
  <si>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</si>
  <si>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</si>
  <si>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</si>
  <si>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</si>
  <si>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</si>
  <si>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</si>
  <si>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</si>
  <si>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</si>
  <si>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</si>
  <si>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</si>
  <si>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</si>
  <si>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</si>
  <si>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</si>
  <si>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</si>
  <si>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</si>
  <si>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</si>
  <si>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</si>
  <si>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</si>
  <si>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</si>
  <si>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</si>
  <si>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</si>
  <si>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</si>
  <si>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</si>
  <si>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</si>
  <si>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</si>
  <si>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</si>
  <si>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</si>
  <si>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</si>
  <si>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</si>
  <si>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</si>
  <si>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</si>
  <si>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</si>
  <si>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</si>
  <si>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</si>
  <si>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</si>
  <si>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</si>
  <si>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</si>
  <si>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</si>
  <si>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</si>
  <si>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</si>
  <si>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</si>
  <si>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</si>
  <si>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</si>
  <si>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</si>
  <si>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</si>
  <si>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</si>
  <si>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</si>
  <si>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</si>
  <si>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</si>
  <si>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</si>
  <si>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</si>
  <si>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</si>
  <si>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</si>
  <si>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</si>
  <si>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</si>
  <si>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</si>
  <si>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</si>
  <si>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</si>
  <si>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</si>
  <si>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</si>
  <si>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</si>
  <si>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</si>
  <si>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</si>
  <si>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</si>
  <si>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</si>
  <si>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</si>
  <si>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</si>
  <si>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</si>
  <si>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</si>
  <si>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</si>
  <si>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</si>
  <si>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</si>
  <si>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</si>
  <si>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</si>
  <si>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</si>
  <si>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</si>
  <si>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</si>
  <si>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</si>
  <si>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</si>
  <si>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</si>
  <si>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</si>
  <si>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</si>
  <si>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</si>
  <si>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</si>
  <si>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</si>
  <si>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</si>
  <si>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</si>
  <si>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</si>
  <si>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</si>
  <si>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</si>
  <si>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</si>
  <si>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</si>
  <si>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</si>
  <si>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</si>
  <si>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</si>
  <si>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</si>
  <si>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</si>
  <si>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</si>
  <si>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</si>
  <si>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</si>
  <si>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</si>
  <si>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</si>
  <si>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</si>
  <si>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</si>
  <si>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</si>
  <si>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</si>
  <si>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</si>
  <si>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</si>
  <si>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</si>
  <si>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</si>
  <si>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</si>
  <si>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</si>
  <si>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</si>
  <si>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</si>
  <si>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</si>
  <si>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</si>
  <si>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</si>
  <si>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</si>
  <si>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</si>
  <si>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</si>
  <si>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</si>
  <si>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</si>
  <si>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</si>
  <si>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</si>
  <si>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</si>
  <si>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</si>
  <si>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</si>
  <si>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</si>
  <si>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</si>
  <si>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</si>
  <si>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</si>
  <si>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</si>
  <si>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</si>
  <si>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</si>
  <si>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</si>
  <si>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</si>
  <si>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</si>
  <si>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</si>
  <si>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</si>
  <si>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</si>
  <si>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</si>
  <si>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</si>
  <si>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</si>
  <si>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</si>
  <si>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</si>
  <si>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</si>
  <si>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</si>
  <si>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</si>
  <si>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</si>
  <si>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</si>
  <si>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</si>
  <si>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</si>
  <si>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</si>
  <si>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</si>
  <si>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</si>
  <si>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</si>
  <si>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</si>
  <si>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</si>
  <si>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</si>
  <si>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</si>
  <si>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</si>
  <si>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</si>
  <si>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</si>
  <si>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</si>
  <si>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</si>
  <si>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</si>
  <si>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</si>
  <si>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</si>
  <si>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</si>
  <si>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</si>
  <si>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</si>
  <si>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</si>
  <si>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</si>
  <si>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</si>
  <si>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</si>
  <si>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</si>
  <si>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</si>
  <si>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</si>
  <si>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</si>
  <si>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</si>
  <si>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</si>
  <si>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</si>
  <si>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</si>
  <si>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</si>
  <si>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</si>
  <si>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</si>
  <si>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</si>
  <si>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</si>
  <si>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</si>
  <si>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</si>
  <si>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</si>
  <si>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</si>
  <si>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</si>
  <si>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</si>
  <si>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</si>
  <si>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</si>
  <si>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</si>
  <si>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</si>
  <si>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</si>
  <si>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</si>
  <si>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</si>
  <si>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</si>
  <si>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</si>
  <si>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</si>
  <si>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</si>
  <si>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</si>
  <si>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</si>
  <si>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</si>
  <si>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</si>
  <si>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</si>
  <si>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</si>
  <si>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</si>
  <si>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</si>
  <si>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</si>
  <si>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</si>
  <si>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</si>
  <si>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</si>
  <si>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</si>
  <si>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</si>
  <si>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</si>
  <si>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</si>
  <si>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</si>
  <si>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</si>
  <si>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</si>
  <si>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</si>
  <si>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</si>
  <si>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</si>
  <si>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</si>
  <si>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</si>
  <si>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</si>
  <si>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</si>
  <si>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</si>
  <si>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</si>
  <si>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</si>
  <si>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</si>
  <si>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</si>
  <si>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</si>
  <si>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</si>
  <si>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</si>
  <si>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</si>
  <si>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</si>
  <si>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</si>
  <si>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</si>
  <si>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</si>
  <si>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</si>
  <si>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</si>
  <si>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</si>
  <si>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</si>
  <si>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</si>
  <si>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</si>
  <si>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</si>
  <si>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</si>
  <si>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</si>
  <si>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</si>
  <si>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</si>
  <si>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</si>
  <si>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</si>
  <si>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</si>
  <si>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</si>
  <si>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</si>
  <si>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</si>
  <si>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</si>
  <si>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</si>
  <si>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</si>
  <si>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</si>
  <si>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</si>
  <si>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</si>
  <si>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</si>
  <si>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</si>
  <si>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</si>
  <si>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</si>
  <si>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</si>
  <si>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</si>
  <si>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</si>
  <si>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</si>
  <si>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</si>
  <si>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</si>
  <si>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</si>
  <si>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</si>
  <si>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</si>
  <si>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</si>
  <si>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</si>
  <si>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</si>
  <si>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</si>
  <si>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</si>
  <si>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</si>
  <si>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</si>
  <si>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</si>
  <si>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</si>
  <si>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</si>
  <si>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</si>
  <si>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</si>
  <si>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</si>
  <si>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</si>
  <si>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</si>
  <si>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</si>
  <si>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</si>
  <si>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</si>
  <si>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</si>
  <si>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</si>
  <si>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</si>
  <si>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</si>
  <si>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</si>
  <si>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</si>
  <si>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</si>
  <si>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</si>
  <si>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</si>
  <si>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</si>
  <si>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</si>
  <si>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</si>
  <si>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</si>
  <si>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</si>
  <si>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</si>
  <si>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</si>
  <si>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</si>
  <si>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</si>
  <si>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</si>
  <si>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</si>
  <si>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</si>
  <si>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</si>
  <si>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</si>
  <si>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</si>
  <si>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</si>
  <si>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</si>
  <si>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</si>
  <si>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</si>
  <si>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</si>
  <si>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</si>
  <si>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</si>
  <si>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</si>
  <si>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</si>
  <si>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</si>
  <si>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</si>
  <si>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</si>
  <si>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</si>
  <si>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</si>
  <si>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</si>
  <si>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</si>
  <si>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</si>
  <si>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</si>
  <si>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</si>
  <si>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</si>
  <si>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</si>
  <si>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</si>
  <si>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</si>
  <si>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</si>
  <si>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</si>
  <si>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</si>
  <si>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</si>
  <si>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</si>
  <si>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</si>
  <si>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</si>
  <si>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</si>
  <si>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</si>
  <si>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</si>
  <si>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</si>
  <si>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</si>
  <si>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</si>
  <si>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</si>
  <si>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</si>
  <si>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</si>
  <si>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</si>
  <si>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</si>
  <si>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</si>
  <si>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</si>
  <si>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</si>
  <si>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</si>
  <si>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</si>
  <si>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</si>
  <si>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</si>
  <si>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</si>
  <si>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</si>
  <si>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</si>
  <si>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</si>
  <si>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</si>
  <si>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</si>
  <si>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</si>
  <si>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</si>
  <si>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</si>
  <si>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</si>
  <si>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</si>
  <si>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</si>
  <si>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</si>
  <si>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</si>
  <si>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</si>
  <si>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</si>
  <si>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</si>
  <si>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</si>
  <si>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</si>
  <si>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</si>
  <si>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</si>
  <si>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</si>
  <si>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</si>
  <si>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</si>
  <si>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</si>
  <si>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</si>
  <si>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</si>
  <si>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</si>
  <si>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</si>
  <si>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</si>
  <si>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</si>
  <si>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</si>
  <si>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</si>
  <si>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</si>
  <si>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</si>
  <si>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</si>
  <si>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</si>
  <si>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</si>
  <si>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</si>
  <si>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</si>
  <si>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</si>
  <si>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</si>
  <si>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</si>
  <si>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</si>
  <si>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</si>
  <si>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</si>
  <si>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</si>
  <si>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</si>
  <si>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</si>
  <si>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</si>
  <si>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</si>
  <si>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</si>
  <si>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</si>
  <si>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</si>
  <si>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</si>
  <si>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</si>
  <si>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</si>
  <si>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</si>
  <si>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</si>
  <si>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</si>
  <si>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</si>
  <si>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</si>
  <si>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</si>
  <si>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</si>
  <si>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</si>
  <si>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</si>
  <si>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</si>
  <si>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</si>
  <si>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</si>
  <si>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</si>
  <si>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</si>
  <si>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</si>
  <si>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</si>
  <si>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</si>
  <si>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</si>
  <si>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</si>
  <si>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</si>
  <si>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</si>
  <si>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</si>
  <si>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</si>
  <si>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</si>
  <si>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</si>
  <si>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</si>
  <si>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</si>
  <si>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</si>
  <si>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</si>
  <si>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</si>
  <si>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</si>
  <si>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</si>
  <si>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</si>
  <si>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</si>
  <si>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</si>
  <si>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</si>
  <si>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</si>
  <si>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</si>
  <si>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</si>
  <si>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</si>
  <si>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</si>
  <si>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</si>
  <si>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</si>
  <si>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</si>
  <si>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</si>
  <si>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</si>
  <si>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</si>
  <si>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</si>
  <si>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</si>
  <si>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</si>
  <si>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</si>
  <si>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</si>
  <si>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</si>
  <si>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</si>
  <si>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</si>
  <si>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</si>
  <si>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</si>
  <si>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</si>
  <si>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</si>
  <si>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</si>
  <si>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</si>
  <si>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</si>
  <si>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</si>
  <si>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</si>
  <si>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</si>
  <si>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</si>
  <si>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</si>
  <si>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</si>
  <si>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</si>
  <si>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</si>
  <si>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</si>
  <si>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</si>
  <si>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</si>
  <si>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</si>
  <si>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</si>
  <si>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</si>
  <si>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</si>
  <si>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</si>
  <si>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</si>
  <si>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</si>
  <si>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</si>
  <si>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</si>
  <si>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</si>
  <si>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</si>
  <si>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</si>
  <si>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</si>
  <si>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</si>
  <si>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</si>
  <si>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</si>
  <si>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</si>
  <si>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</si>
  <si>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</si>
  <si>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</si>
  <si>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</si>
  <si>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</si>
  <si>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</si>
  <si>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</si>
  <si>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</si>
  <si>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</si>
  <si>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</si>
  <si>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</si>
  <si>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</si>
  <si>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</si>
  <si>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</si>
  <si>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</si>
  <si>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</si>
  <si>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</si>
  <si>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</si>
  <si>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</si>
  <si>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</si>
  <si>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</si>
  <si>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</si>
  <si>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</si>
  <si>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</si>
  <si>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</si>
  <si>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</si>
  <si>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</si>
  <si>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</si>
  <si>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</si>
  <si>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</si>
  <si>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</si>
  <si>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</si>
  <si>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</si>
  <si>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</si>
  <si>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</si>
  <si>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</si>
  <si>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</si>
  <si>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</si>
  <si>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</si>
  <si>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</si>
  <si>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</si>
  <si>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</si>
  <si>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</si>
  <si>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</si>
  <si>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</si>
  <si>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</si>
  <si>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</si>
  <si>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</si>
  <si>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</si>
  <si>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</si>
  <si>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</si>
  <si>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</si>
  <si>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</si>
  <si>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</si>
  <si>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</si>
  <si>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</si>
  <si>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</si>
  <si>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</si>
  <si>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</si>
  <si>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</si>
  <si>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</si>
  <si>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</si>
  <si>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</si>
  <si>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</si>
  <si>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</si>
  <si>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</si>
  <si>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</si>
  <si>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</si>
  <si>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</si>
  <si>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</si>
  <si>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</si>
  <si>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</si>
  <si>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</si>
  <si>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</si>
  <si>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</si>
  <si>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</si>
  <si>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</si>
  <si>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</si>
  <si>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</si>
  <si>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</si>
  <si>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</si>
  <si>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</si>
  <si>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</si>
  <si>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</si>
  <si>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</si>
  <si>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</si>
  <si>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</si>
  <si>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</si>
  <si>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</si>
  <si>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</si>
  <si>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</si>
  <si>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</si>
  <si>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</si>
  <si>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</si>
  <si>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</si>
  <si>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</si>
  <si>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</si>
  <si>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</si>
  <si>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</si>
  <si>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</si>
  <si>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</si>
  <si>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</si>
  <si>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</si>
  <si>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</si>
  <si>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</si>
  <si>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</si>
  <si>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</si>
  <si>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</si>
  <si>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</si>
  <si>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</si>
  <si>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</si>
  <si>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</si>
  <si>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</si>
  <si>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</si>
  <si>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</si>
  <si>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</si>
  <si>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</si>
  <si>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</si>
  <si>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</si>
  <si>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</si>
  <si>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</si>
  <si>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</si>
  <si>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</si>
  <si>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</si>
  <si>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</si>
  <si>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</si>
  <si>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</si>
  <si>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</si>
  <si>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</si>
  <si>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</si>
  <si>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</si>
  <si>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</si>
  <si>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</si>
  <si>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</si>
  <si>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</si>
  <si>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</si>
  <si>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</si>
  <si>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</si>
  <si>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</si>
  <si>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</si>
  <si>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</si>
  <si>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</si>
  <si>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</si>
  <si>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</si>
  <si>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</si>
  <si>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</si>
  <si>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</si>
  <si>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</si>
  <si>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</si>
  <si>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</si>
  <si>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</si>
  <si>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</si>
  <si>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</si>
  <si>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</si>
  <si>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</si>
  <si>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</si>
  <si>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</si>
  <si>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</si>
  <si>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</si>
  <si>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</si>
  <si>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</si>
  <si>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</si>
  <si>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</si>
  <si>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</si>
  <si>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</si>
  <si>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</si>
  <si>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</si>
  <si>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</si>
  <si>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</si>
  <si>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</si>
  <si>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</si>
  <si>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</si>
  <si>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</si>
  <si>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</si>
  <si>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</si>
  <si>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</si>
  <si>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</si>
  <si>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</si>
  <si>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</si>
  <si>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</si>
  <si>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</si>
  <si>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</si>
  <si>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</si>
  <si>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</si>
  <si>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</si>
  <si>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</si>
  <si>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</si>
  <si>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</si>
  <si>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</si>
  <si>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</si>
  <si>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</si>
  <si>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</si>
  <si>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</si>
  <si>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</si>
  <si>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</si>
  <si>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</si>
  <si>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</si>
  <si>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</si>
  <si>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</si>
  <si>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</si>
  <si>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</si>
  <si>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</si>
  <si>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</si>
  <si>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</si>
  <si>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</si>
  <si>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</si>
  <si>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</si>
  <si>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</si>
  <si>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</si>
  <si>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</si>
  <si>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</si>
  <si>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</si>
  <si>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</si>
  <si>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</si>
  <si>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</si>
  <si>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</si>
  <si>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</si>
  <si>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</si>
  <si>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</si>
  <si>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</si>
  <si>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</si>
  <si>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</si>
  <si>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</si>
  <si>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</si>
  <si>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</si>
  <si>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</si>
  <si>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</si>
  <si>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</si>
  <si>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</si>
  <si>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</si>
  <si>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</si>
  <si>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</si>
  <si>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</si>
  <si>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</si>
  <si>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</si>
  <si>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</si>
  <si>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</si>
  <si>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</si>
  <si>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</si>
  <si>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</si>
  <si>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</si>
  <si>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</si>
  <si>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</si>
  <si>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</si>
  <si>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</si>
  <si>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</si>
  <si>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</si>
  <si>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</si>
  <si>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</si>
  <si>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</si>
  <si>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</si>
  <si>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</si>
  <si>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</si>
  <si>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</si>
  <si>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</si>
  <si>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</si>
  <si>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</si>
  <si>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</si>
  <si>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</si>
  <si>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</si>
  <si>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</si>
  <si>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</si>
  <si>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</si>
  <si>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</si>
  <si>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</si>
  <si>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</si>
  <si>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</si>
  <si>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</si>
  <si>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</si>
  <si>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</si>
  <si>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</si>
  <si>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</si>
  <si>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</si>
  <si>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</si>
  <si>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</si>
  <si>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</si>
  <si>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</si>
  <si>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</si>
  <si>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</si>
  <si>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</si>
  <si>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</si>
  <si>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</si>
  <si>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</si>
  <si>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</si>
  <si>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</si>
  <si>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</si>
  <si>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</si>
  <si>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</si>
  <si>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</si>
  <si>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</si>
  <si>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</si>
  <si>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</si>
  <si>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</si>
  <si>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</si>
  <si>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</si>
  <si>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</si>
  <si>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</si>
  <si>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</si>
  <si>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</si>
  <si>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</si>
  <si>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</si>
  <si>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</si>
  <si>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</si>
  <si>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</si>
  <si>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</si>
  <si>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</si>
  <si>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</si>
  <si>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</si>
  <si>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</si>
  <si>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</si>
  <si>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</si>
  <si>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</si>
  <si>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</si>
  <si>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</si>
  <si>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</si>
  <si>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</si>
  <si>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</si>
  <si>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</si>
  <si>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</si>
  <si>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</si>
  <si>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</si>
  <si>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</si>
  <si>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</si>
  <si>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</si>
  <si>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</si>
  <si>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</si>
  <si>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</si>
  <si>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</si>
  <si>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</si>
  <si>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</si>
  <si>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</si>
  <si>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</si>
  <si>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</si>
  <si>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</si>
  <si>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</si>
  <si>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</si>
  <si>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</si>
  <si>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</si>
  <si>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</si>
  <si>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</si>
  <si>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</si>
  <si>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</si>
  <si>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</si>
  <si>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</si>
  <si>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</si>
  <si>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</si>
  <si>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</si>
  <si>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</si>
  <si>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</si>
  <si>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</si>
  <si>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</si>
  <si>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</si>
  <si>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</si>
  <si>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</si>
  <si>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</si>
  <si>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</si>
  <si>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</si>
  <si>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</si>
  <si>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</si>
  <si>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</si>
  <si>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</si>
  <si>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</si>
  <si>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</si>
  <si>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</si>
  <si>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</si>
  <si>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</si>
  <si>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</si>
  <si>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</si>
  <si>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</si>
  <si>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</si>
  <si>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</si>
  <si>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</si>
  <si>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</si>
  <si>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</si>
  <si>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</si>
  <si>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</si>
  <si>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</si>
  <si>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</si>
  <si>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</si>
  <si>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</si>
  <si>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</si>
  <si>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</si>
  <si>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</si>
  <si>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</si>
  <si>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</si>
  <si>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</si>
  <si>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</si>
  <si>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</si>
  <si>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</si>
  <si>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</si>
  <si>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</si>
  <si>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</si>
  <si>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</si>
  <si>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</si>
  <si>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</si>
  <si>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</si>
  <si>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</si>
  <si>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</si>
  <si>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</si>
  <si>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</si>
  <si>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</si>
  <si>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</si>
  <si>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</si>
  <si>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</si>
  <si>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</si>
  <si>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</si>
  <si>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</si>
  <si>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</si>
  <si>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</si>
  <si>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</si>
  <si>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</si>
  <si>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</si>
  <si>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</si>
  <si>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</si>
  <si>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</si>
  <si>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</si>
  <si>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</si>
  <si>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</si>
  <si>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</si>
  <si>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</si>
  <si>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</si>
  <si>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</si>
  <si>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</si>
  <si>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</si>
  <si>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</si>
  <si>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</si>
  <si>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</si>
  <si>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</si>
  <si>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</si>
  <si>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</si>
  <si>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</si>
  <si>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</si>
  <si>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</si>
  <si>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</si>
  <si>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</si>
  <si>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</si>
  <si>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</si>
  <si>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</si>
  <si>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</si>
  <si>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</si>
  <si>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</si>
  <si>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</si>
  <si>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</si>
  <si>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</si>
  <si>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</si>
  <si>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</si>
  <si>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</si>
  <si>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</si>
  <si>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</si>
  <si>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</si>
  <si>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</si>
  <si>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</si>
  <si>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</si>
  <si>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</si>
  <si>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</si>
  <si>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</si>
  <si>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</si>
  <si>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</si>
  <si>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</si>
  <si>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</si>
  <si>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</si>
  <si>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</si>
  <si>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</si>
  <si>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</si>
  <si>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</si>
  <si>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</si>
  <si>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</si>
  <si>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</si>
  <si>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</si>
  <si>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</si>
  <si>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</si>
  <si>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</si>
  <si>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</si>
  <si>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</si>
  <si>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</si>
  <si>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</si>
  <si>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</si>
  <si>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</si>
  <si>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</si>
  <si>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</si>
  <si>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</si>
  <si>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</si>
  <si>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</si>
  <si>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</si>
  <si>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</si>
  <si>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</si>
  <si>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</si>
  <si>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</si>
  <si>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</si>
  <si>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</si>
  <si>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</si>
  <si>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</si>
  <si>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</si>
  <si>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</si>
  <si>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</si>
  <si>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</si>
  <si>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</si>
  <si>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</si>
  <si>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</si>
  <si>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</si>
  <si>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</si>
  <si>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</si>
  <si>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</si>
  <si>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</si>
  <si>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</si>
  <si>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</si>
  <si>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</si>
  <si>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</si>
  <si>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</si>
  <si>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</si>
  <si>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</si>
  <si>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</si>
  <si>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</si>
  <si>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</si>
  <si>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</si>
  <si>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</si>
  <si>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</si>
  <si>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</si>
  <si>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</si>
  <si>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</si>
  <si>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</si>
  <si>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</si>
  <si>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</si>
  <si>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</si>
  <si>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</si>
  <si>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</si>
  <si>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</si>
  <si>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</si>
  <si>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</si>
  <si>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</si>
  <si>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</si>
  <si>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</si>
  <si>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</si>
  <si>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</si>
  <si>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</si>
  <si>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</si>
  <si>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</si>
  <si>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</si>
  <si>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</si>
  <si>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</si>
  <si>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</si>
  <si>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</si>
  <si>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</si>
  <si>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</si>
  <si>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</si>
  <si>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</si>
  <si>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</si>
  <si>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</si>
  <si>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</si>
  <si>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</si>
  <si>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</si>
  <si>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</si>
  <si>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</si>
  <si>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</si>
  <si>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</si>
  <si>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</si>
  <si>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</si>
  <si>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</si>
  <si>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</si>
  <si>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</si>
  <si>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</si>
  <si>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</si>
  <si>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</si>
  <si>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</si>
  <si>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</si>
  <si>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</si>
  <si>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</si>
  <si>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</si>
  <si>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</si>
  <si>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</si>
  <si>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</si>
  <si>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</si>
  <si>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</si>
  <si>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</si>
  <si>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</si>
  <si>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</si>
  <si>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</si>
  <si>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</si>
  <si>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</si>
  <si>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</si>
  <si>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</si>
  <si>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</si>
  <si>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</si>
  <si>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</si>
  <si>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</si>
  <si>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</si>
  <si>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</si>
  <si>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</si>
  <si>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</si>
  <si>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</si>
  <si>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</si>
  <si>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</si>
  <si>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</si>
  <si>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</si>
  <si>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</si>
  <si>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</si>
  <si>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</si>
  <si>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</si>
  <si>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</si>
  <si>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</si>
  <si>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</si>
  <si>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</si>
  <si>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</si>
  <si>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</si>
  <si>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</si>
  <si>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</si>
  <si>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</si>
  <si>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</si>
  <si>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</si>
  <si>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</si>
  <si>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</si>
  <si>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</si>
  <si>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</si>
  <si>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</si>
  <si>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</si>
  <si>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</si>
  <si>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</si>
  <si>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</si>
  <si>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</si>
  <si>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</si>
  <si>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</si>
  <si>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</si>
  <si>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</si>
  <si>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</si>
  <si>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</si>
  <si>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</si>
  <si>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</si>
  <si>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</si>
  <si>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</si>
  <si>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</si>
  <si>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</si>
  <si>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</si>
  <si>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</si>
  <si>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</si>
  <si>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</si>
  <si>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</si>
  <si>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</si>
  <si>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</si>
  <si>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</si>
  <si>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</si>
  <si>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</si>
  <si>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</si>
  <si>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</si>
  <si>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</si>
  <si>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</si>
  <si>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</si>
  <si>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</si>
  <si>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</si>
  <si>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</si>
  <si>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</si>
  <si>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</si>
  <si>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</si>
  <si>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</si>
  <si>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</si>
  <si>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</si>
  <si>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</si>
  <si>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</si>
  <si>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</si>
  <si>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</si>
  <si>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</si>
  <si>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</si>
  <si>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</si>
  <si>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</si>
  <si>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</si>
  <si>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</si>
  <si>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</si>
  <si>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</si>
  <si>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</si>
  <si>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</si>
  <si>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</si>
  <si>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</si>
  <si>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</si>
  <si>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</si>
  <si>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</si>
  <si>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</si>
  <si>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</si>
  <si>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</si>
  <si>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</si>
  <si>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</si>
  <si>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</si>
  <si>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</si>
  <si>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</si>
  <si>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</si>
  <si>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</si>
  <si>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</si>
  <si>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</si>
  <si>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</si>
  <si>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</si>
  <si>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</si>
  <si>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</si>
  <si>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</si>
  <si>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</si>
  <si>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</si>
  <si>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</si>
  <si>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</si>
  <si>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</si>
  <si>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</si>
  <si>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</si>
  <si>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</si>
  <si>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</si>
  <si>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</si>
  <si>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</si>
  <si>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</si>
  <si>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</si>
  <si>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</si>
  <si>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</si>
  <si>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</si>
  <si>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</si>
  <si>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</si>
  <si>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</si>
  <si>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</si>
  <si>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</si>
  <si>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</si>
  <si>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</si>
  <si>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</si>
  <si>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</si>
  <si>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</si>
  <si>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</si>
  <si>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</si>
  <si>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</si>
  <si>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</si>
  <si>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</si>
  <si>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</si>
  <si>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</si>
  <si>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</si>
  <si>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</si>
  <si>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</si>
  <si>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</si>
  <si>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</si>
  <si>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</si>
  <si>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</si>
  <si>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</si>
  <si>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</si>
  <si>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</si>
  <si>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</si>
  <si>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</si>
  <si>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</si>
  <si>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</si>
  <si>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</si>
  <si>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</si>
  <si>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</si>
  <si>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</si>
  <si>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</si>
  <si>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</si>
  <si>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</si>
  <si>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</si>
  <si>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</si>
  <si>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</si>
  <si>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</si>
  <si>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</si>
  <si>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</si>
  <si>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</si>
  <si>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</si>
  <si>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</si>
  <si>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</si>
  <si>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</si>
  <si>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</si>
  <si>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</si>
  <si>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</si>
  <si>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</si>
  <si>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</si>
  <si>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</si>
  <si>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</si>
  <si>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</si>
  <si>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</si>
  <si>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</si>
  <si>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</si>
  <si>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</si>
  <si>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</si>
  <si>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</si>
  <si>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</si>
  <si>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</si>
  <si>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</si>
  <si>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</si>
  <si>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</si>
  <si>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</si>
  <si>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</si>
  <si>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</si>
  <si>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</si>
  <si>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</si>
  <si>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</si>
  <si>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</si>
  <si>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</si>
  <si>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</si>
  <si>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</si>
  <si>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</si>
  <si>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</si>
  <si>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</si>
  <si>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</si>
  <si>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</si>
  <si>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</si>
  <si>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</si>
  <si>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</si>
  <si>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</si>
  <si>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</si>
  <si>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</si>
  <si>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</si>
  <si>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</si>
  <si>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</si>
  <si>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</si>
  <si>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</si>
  <si>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</si>
  <si>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</si>
  <si>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</si>
  <si>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</si>
  <si>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</si>
  <si>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</si>
  <si>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</si>
  <si>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</si>
  <si>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</si>
  <si>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</si>
  <si>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</si>
  <si>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</si>
  <si>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</si>
  <si>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</si>
  <si>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</si>
  <si>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</si>
  <si>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</si>
  <si>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</si>
  <si>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</si>
  <si>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</si>
  <si>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</si>
  <si>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</si>
  <si>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</si>
  <si>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</si>
  <si>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</si>
  <si>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</si>
  <si>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</si>
  <si>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</si>
  <si>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</si>
  <si>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</si>
  <si>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</si>
  <si>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</si>
  <si>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</si>
  <si>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</si>
  <si>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</si>
  <si>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</si>
  <si>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</si>
  <si>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</si>
  <si>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</si>
  <si>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</si>
  <si>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</si>
  <si>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</si>
  <si>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</si>
  <si>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</si>
  <si>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</si>
  <si>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</si>
  <si>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</si>
  <si>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</si>
  <si>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</si>
  <si>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</si>
  <si>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</si>
  <si>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</si>
  <si>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</si>
  <si>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</si>
  <si>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</si>
  <si>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</si>
  <si>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</si>
  <si>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</si>
  <si>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</si>
  <si>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</si>
  <si>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</si>
  <si>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</si>
  <si>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</si>
  <si>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</si>
  <si>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</si>
  <si>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</si>
  <si>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</si>
  <si>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</si>
  <si>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</si>
  <si>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</si>
  <si>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</si>
  <si>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</si>
  <si>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</si>
  <si>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</si>
  <si>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</si>
  <si>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</si>
  <si>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</si>
  <si>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</si>
  <si>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</si>
  <si>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</si>
  <si>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</si>
  <si>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</si>
  <si>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</si>
  <si>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</si>
  <si>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</si>
  <si>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</si>
  <si>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</si>
  <si>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</si>
  <si>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</si>
  <si>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</si>
  <si>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</si>
  <si>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</si>
  <si>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</si>
  <si>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</si>
  <si>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</si>
  <si>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</si>
  <si>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</si>
  <si>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</si>
  <si>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</si>
  <si>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</si>
  <si>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</si>
  <si>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</si>
  <si>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</si>
  <si>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</si>
  <si>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</si>
  <si>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</si>
  <si>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</si>
  <si>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</si>
  <si>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</si>
  <si>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</si>
  <si>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</si>
  <si>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</si>
  <si>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</si>
  <si>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</si>
  <si>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</si>
  <si>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</si>
  <si>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</si>
  <si>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</si>
  <si>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</si>
  <si>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</si>
  <si>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</si>
  <si>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</si>
  <si>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</si>
  <si>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</si>
  <si>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</si>
  <si>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</si>
  <si>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</si>
  <si>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</si>
  <si>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</si>
  <si>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</si>
  <si>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</si>
  <si>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</si>
  <si>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</si>
  <si>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</si>
  <si>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</si>
  <si>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</si>
  <si>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</si>
  <si>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</si>
  <si>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</si>
  <si>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</si>
  <si>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</si>
  <si>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</si>
  <si>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</si>
  <si>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</si>
  <si>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</si>
  <si>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</si>
  <si>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</si>
  <si>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</si>
  <si>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</si>
  <si>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</si>
  <si>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</si>
  <si>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</si>
  <si>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</si>
  <si>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</si>
  <si>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</si>
  <si>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</si>
  <si>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</si>
  <si>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</si>
  <si>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</si>
  <si>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</si>
  <si>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</si>
  <si>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</si>
  <si>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</si>
  <si>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</si>
  <si>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</si>
  <si>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</si>
  <si>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</si>
  <si>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</si>
  <si>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</si>
  <si>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</si>
  <si>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</si>
  <si>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</si>
  <si>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</si>
  <si>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</si>
  <si>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</si>
  <si>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</si>
  <si>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</si>
  <si>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</si>
  <si>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</si>
  <si>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</si>
  <si>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</si>
  <si>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</si>
  <si>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</si>
  <si>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</si>
  <si>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</si>
  <si>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</si>
  <si>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</si>
  <si>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</si>
  <si>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</si>
  <si>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</si>
  <si>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</si>
  <si>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</si>
  <si>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</si>
  <si>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</si>
  <si>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</si>
  <si>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</si>
  <si>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</si>
  <si>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</si>
  <si>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</si>
  <si>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</si>
  <si>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</si>
  <si>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</si>
  <si>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</si>
  <si>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</si>
  <si>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</si>
  <si>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</si>
  <si>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</si>
  <si>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</si>
  <si>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</si>
  <si>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</si>
  <si>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</si>
  <si>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</si>
  <si>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</si>
  <si>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</si>
  <si>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</si>
  <si>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</si>
  <si>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</si>
  <si>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</si>
  <si>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</si>
  <si>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</si>
  <si>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</si>
  <si>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</si>
  <si>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</si>
  <si>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</si>
  <si>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</si>
  <si>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</si>
  <si>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</si>
  <si>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</si>
  <si>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</si>
  <si>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</si>
  <si>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</si>
  <si>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</si>
  <si>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</si>
  <si>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</si>
  <si>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</si>
  <si>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</si>
  <si>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</si>
  <si>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</si>
  <si>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</si>
  <si>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</si>
  <si>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</si>
  <si>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</si>
  <si>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</si>
  <si>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</si>
  <si>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</si>
  <si>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</si>
  <si>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</si>
  <si>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</si>
  <si>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</si>
  <si>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</si>
  <si>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</si>
  <si>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</si>
  <si>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</si>
  <si>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</si>
  <si>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</si>
  <si>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</si>
  <si>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</si>
  <si>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</si>
  <si>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</si>
  <si>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</si>
  <si>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</si>
  <si>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</si>
  <si>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</si>
  <si>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</si>
  <si>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</si>
  <si>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</si>
  <si>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</si>
  <si>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</si>
  <si>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</si>
  <si>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</si>
  <si>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</si>
  <si>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</si>
  <si>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</si>
  <si>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</si>
  <si>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</si>
  <si>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</si>
  <si>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</si>
  <si>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</si>
  <si>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</si>
  <si>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</si>
  <si>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</si>
  <si>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</si>
  <si>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</si>
  <si>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</si>
  <si>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</si>
  <si>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</si>
  <si>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</si>
  <si>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</si>
  <si>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</si>
  <si>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</si>
  <si>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</si>
  <si>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</si>
  <si>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</si>
  <si>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</si>
  <si>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</si>
  <si>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</si>
  <si>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</si>
  <si>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</si>
  <si>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</si>
  <si>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</si>
  <si>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</si>
  <si>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</si>
  <si>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</si>
  <si>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</si>
  <si>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</si>
  <si>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</si>
  <si>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</si>
  <si>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</si>
  <si>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</si>
  <si>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</si>
  <si>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</si>
  <si>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</si>
  <si>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</si>
  <si>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</si>
  <si>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</si>
  <si>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</si>
  <si>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</si>
  <si>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</si>
  <si>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</si>
  <si>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</si>
  <si>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</si>
  <si>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</si>
  <si>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</si>
  <si>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</si>
  <si>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</si>
  <si>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</si>
  <si>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</si>
  <si>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</si>
  <si>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</si>
  <si>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</si>
  <si>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</si>
  <si>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</si>
  <si>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</si>
  <si>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</si>
  <si>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</si>
  <si>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</si>
  <si>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</si>
  <si>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</si>
  <si>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</si>
  <si>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</si>
  <si>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</si>
  <si>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</si>
  <si>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</si>
  <si>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</si>
  <si>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</si>
  <si>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</si>
  <si>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</si>
  <si>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</si>
  <si>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</si>
  <si>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</si>
  <si>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</si>
  <si>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</si>
  <si>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</si>
  <si>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</si>
  <si>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</si>
  <si>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</si>
  <si>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</si>
  <si>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</si>
  <si>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</si>
  <si>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</si>
  <si>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</si>
  <si>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</si>
  <si>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</si>
  <si>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</si>
  <si>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</si>
  <si>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</si>
  <si>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</si>
  <si>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</si>
  <si>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</si>
  <si>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</si>
  <si>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</si>
  <si>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</si>
  <si>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</si>
  <si>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</si>
  <si>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</si>
  <si>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</si>
  <si>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</si>
  <si>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</si>
  <si>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</si>
  <si>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</si>
  <si>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</si>
  <si>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</si>
  <si>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</si>
  <si>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</si>
  <si>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</si>
  <si>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</si>
  <si>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</si>
  <si>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</si>
  <si>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</si>
  <si>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</si>
  <si>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</si>
  <si>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</si>
  <si>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</si>
  <si>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</si>
  <si>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</si>
  <si>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</si>
  <si>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</si>
  <si>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</si>
  <si>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</si>
  <si>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</si>
  <si>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</si>
  <si>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</si>
  <si>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</si>
  <si>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</si>
  <si>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</si>
  <si>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</si>
  <si>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</si>
  <si>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</si>
  <si>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</si>
  <si>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</si>
  <si>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</si>
  <si>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</si>
  <si>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</si>
  <si>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</si>
  <si>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</si>
  <si>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</si>
  <si>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</si>
  <si>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</si>
  <si>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</si>
  <si>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</si>
  <si>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</si>
  <si>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</si>
  <si>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</si>
  <si>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</si>
  <si>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</si>
  <si>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</si>
  <si>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</si>
  <si>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</si>
  <si>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</si>
  <si>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</si>
  <si>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</si>
  <si>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</si>
  <si>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</si>
  <si>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</si>
  <si>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</si>
  <si>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</si>
  <si>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</si>
  <si>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</si>
  <si>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</si>
  <si>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</si>
  <si>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</si>
  <si>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</si>
  <si>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</si>
  <si>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</si>
  <si>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</si>
  <si>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</si>
  <si>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</si>
  <si>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</si>
  <si>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</si>
  <si>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</si>
  <si>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</si>
  <si>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</si>
  <si>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</si>
  <si>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</si>
  <si>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</si>
  <si>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</si>
  <si>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</si>
  <si>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</si>
  <si>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</si>
  <si>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</si>
  <si>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</si>
  <si>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</si>
  <si>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</si>
  <si>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</si>
  <si>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</si>
  <si>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</si>
  <si>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</si>
  <si>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</si>
  <si>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</si>
  <si>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</si>
  <si>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</si>
  <si>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</si>
  <si>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</si>
  <si>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</si>
  <si>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</si>
  <si>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</si>
  <si>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</si>
  <si>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</si>
  <si>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</si>
  <si>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</si>
  <si>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</si>
  <si>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</si>
  <si>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</si>
  <si>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</si>
  <si>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</si>
  <si>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</si>
  <si>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</si>
  <si>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</si>
  <si>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</si>
  <si>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</si>
  <si>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</si>
  <si>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</si>
  <si>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</si>
  <si>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</si>
  <si>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</si>
  <si>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</si>
  <si>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</si>
  <si>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</si>
  <si>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</si>
  <si>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</si>
  <si>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</si>
  <si>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</si>
  <si>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</si>
  <si>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</si>
  <si>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</si>
  <si>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</si>
  <si>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</si>
  <si>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</si>
  <si>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</si>
  <si>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</si>
  <si>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</si>
  <si>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</si>
  <si>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</si>
  <si>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</si>
  <si>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</si>
  <si>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</si>
  <si>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</si>
  <si>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</si>
  <si>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</si>
  <si>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</si>
  <si>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</si>
  <si>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</si>
  <si>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</si>
  <si>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</si>
  <si>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</si>
  <si>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</si>
  <si>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</si>
  <si>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</si>
  <si>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</si>
  <si>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</si>
  <si>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</si>
  <si>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</si>
  <si>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</si>
  <si>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</si>
  <si>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</si>
  <si>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</si>
  <si>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</si>
  <si>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</si>
  <si>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</si>
  <si>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</si>
  <si>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</si>
  <si>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</si>
  <si>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</si>
  <si>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</si>
  <si>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</si>
  <si>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</si>
  <si>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</si>
  <si>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</si>
  <si>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</si>
  <si>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</si>
  <si>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</si>
  <si>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</si>
  <si>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</si>
  <si>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</si>
  <si>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</si>
  <si>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</si>
  <si>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</si>
  <si>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</si>
  <si>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</si>
  <si>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</si>
  <si>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</si>
  <si>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</si>
  <si>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</si>
  <si>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</si>
  <si>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</si>
  <si>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</si>
  <si>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</si>
  <si>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</si>
  <si>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</si>
  <si>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</si>
  <si>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</si>
  <si>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</si>
  <si>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</si>
  <si>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</si>
  <si>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</si>
  <si>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</si>
  <si>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</si>
  <si>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</si>
  <si>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</si>
  <si>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</si>
  <si>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</si>
  <si>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</si>
  <si>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</si>
  <si>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</si>
  <si>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</si>
  <si>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</si>
  <si>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</si>
  <si>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</si>
  <si>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</si>
  <si>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</si>
  <si>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</si>
  <si>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</si>
  <si>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</si>
  <si>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</si>
  <si>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</si>
  <si>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</si>
  <si>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</si>
  <si>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</si>
  <si>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</si>
  <si>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</si>
  <si>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</si>
  <si>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</si>
  <si>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</si>
  <si>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</si>
  <si>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</si>
  <si>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</si>
  <si>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</si>
  <si>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</si>
  <si>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</si>
  <si>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</si>
  <si>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</si>
  <si>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</si>
  <si>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</si>
  <si>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</si>
  <si>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</si>
  <si>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</si>
  <si>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</si>
  <si>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</si>
  <si>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</si>
  <si>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</si>
  <si>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</si>
  <si>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</si>
  <si>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</si>
  <si>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</si>
  <si>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</si>
  <si>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</si>
  <si>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</si>
  <si>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</si>
  <si>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</si>
  <si>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</si>
  <si>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</si>
  <si>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</si>
  <si>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</si>
  <si>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</si>
  <si>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</si>
  <si>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</si>
  <si>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</si>
  <si>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</si>
  <si>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</si>
  <si>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</si>
  <si>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</si>
  <si>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</si>
  <si>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</si>
  <si>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</si>
  <si>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</si>
  <si>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</si>
  <si>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</si>
  <si>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</si>
  <si>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</si>
  <si>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</si>
  <si>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</si>
  <si>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</si>
  <si>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</si>
  <si>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</si>
  <si>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</si>
  <si>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</si>
  <si>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</si>
  <si>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</si>
  <si>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</si>
  <si>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</si>
  <si>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</si>
  <si>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</si>
  <si>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</si>
  <si>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</si>
  <si>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</si>
  <si>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</si>
  <si>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</si>
  <si>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</si>
  <si>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</si>
  <si>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</si>
  <si>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</si>
  <si>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</si>
  <si>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</si>
  <si>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</si>
  <si>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</si>
  <si>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</si>
  <si>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</si>
  <si>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</si>
  <si>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</si>
  <si>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</si>
  <si>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</si>
  <si>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</si>
  <si>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</si>
  <si>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</si>
  <si>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</si>
  <si>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</si>
  <si>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</si>
  <si>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</si>
  <si>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</si>
  <si>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</si>
  <si>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</si>
  <si>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</si>
  <si>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</si>
  <si>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</si>
  <si>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</si>
  <si>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</si>
  <si>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</si>
  <si>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</si>
  <si>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</si>
  <si>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</si>
  <si>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</si>
  <si>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</si>
  <si>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</si>
  <si>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</si>
  <si>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</si>
  <si>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</si>
  <si>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</si>
  <si>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</si>
  <si>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</si>
  <si>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</si>
  <si>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</si>
  <si>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</si>
  <si>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</si>
  <si>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</si>
  <si>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</si>
  <si>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</si>
  <si>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</si>
  <si>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</si>
  <si>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</si>
  <si>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</si>
  <si>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</si>
  <si>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</si>
  <si>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</si>
  <si>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</si>
  <si>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</si>
  <si>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</si>
  <si>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</si>
  <si>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</si>
  <si>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</si>
  <si>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</si>
  <si>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</si>
  <si>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</si>
  <si>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</si>
  <si>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</si>
  <si>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</si>
  <si>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</si>
  <si>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</si>
  <si>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</si>
  <si>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</si>
  <si>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</si>
  <si>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</si>
  <si>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</si>
  <si>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</si>
  <si>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</si>
  <si>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</si>
  <si>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</si>
  <si>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</si>
  <si>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</si>
  <si>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</si>
  <si>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</si>
  <si>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</si>
  <si>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</si>
  <si>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</si>
  <si>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</si>
  <si>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</si>
  <si>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</si>
  <si>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</si>
  <si>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</si>
  <si>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</si>
  <si>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</si>
  <si>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</si>
  <si>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</si>
  <si>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</si>
  <si>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</si>
  <si>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</si>
  <si>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</si>
  <si>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</si>
  <si>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</si>
  <si>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</si>
  <si>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</si>
  <si>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</si>
  <si>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</si>
  <si>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</si>
  <si>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</si>
  <si>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</si>
  <si>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</si>
  <si>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</si>
  <si>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</si>
  <si>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</si>
  <si>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</si>
  <si>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</si>
  <si>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</si>
  <si>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</si>
  <si>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</si>
  <si>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</si>
  <si>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</si>
  <si>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</si>
  <si>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</si>
  <si>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</si>
  <si>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</si>
  <si>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</si>
  <si>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</si>
  <si>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</si>
  <si>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</si>
  <si>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</si>
  <si>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</si>
  <si>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</si>
  <si>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</si>
  <si>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</si>
  <si>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</si>
  <si>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</si>
  <si>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</si>
  <si>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</si>
  <si>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</si>
  <si>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</si>
  <si>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</si>
  <si>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</si>
  <si>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</si>
  <si>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</si>
  <si>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</si>
  <si>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</si>
  <si>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</si>
  <si>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</si>
  <si>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</si>
  <si>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</si>
  <si>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</si>
  <si>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</si>
  <si>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</si>
  <si>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</si>
  <si>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</si>
  <si>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</si>
  <si>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</si>
  <si>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</si>
  <si>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</si>
  <si>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</si>
  <si>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</si>
  <si>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</si>
  <si>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</si>
  <si>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</si>
  <si>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</si>
  <si>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</si>
  <si>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</si>
  <si>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</si>
  <si>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</si>
  <si>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</si>
  <si>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</si>
  <si>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</si>
  <si>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</si>
  <si>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</si>
  <si>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</si>
  <si>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</si>
  <si>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</si>
  <si>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</si>
  <si>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</si>
  <si>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</si>
  <si>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</si>
  <si>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</si>
  <si>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</si>
  <si>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</si>
  <si>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</si>
  <si>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</si>
  <si>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</si>
  <si>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</si>
  <si>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</si>
  <si>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</si>
  <si>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</si>
  <si>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</si>
  <si>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</si>
  <si>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</si>
  <si>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</si>
  <si>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</si>
  <si>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</si>
  <si>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</si>
  <si>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</si>
  <si>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</si>
  <si>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</si>
  <si>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</si>
  <si>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</si>
  <si>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</si>
  <si>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</si>
  <si>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</si>
  <si>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</si>
  <si>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</si>
  <si>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</si>
  <si>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</si>
  <si>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</si>
  <si>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</si>
  <si>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</si>
  <si>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</si>
  <si>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</si>
  <si>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</si>
  <si>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</si>
  <si>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</si>
  <si>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</si>
  <si>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</si>
  <si>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</si>
  <si>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</si>
  <si>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</si>
  <si>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</si>
  <si>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</si>
  <si>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</si>
  <si>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</si>
  <si>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</si>
  <si>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</si>
  <si>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</si>
  <si>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</si>
  <si>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</si>
  <si>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</si>
  <si>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</si>
  <si>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</si>
  <si>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</si>
  <si>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</si>
  <si>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</si>
  <si>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</si>
  <si>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</si>
  <si>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</si>
  <si>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</si>
  <si>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</si>
  <si>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</si>
  <si>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</si>
  <si>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</si>
  <si>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</si>
  <si>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</si>
  <si>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</si>
  <si>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</si>
  <si>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</si>
  <si>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</si>
  <si>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</si>
  <si>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</si>
  <si>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</si>
  <si>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</si>
  <si>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</si>
  <si>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</si>
  <si>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</si>
  <si>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</si>
  <si>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</si>
  <si>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</si>
  <si>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</si>
  <si>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</si>
  <si>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</si>
  <si>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</si>
  <si>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</si>
  <si>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</si>
  <si>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</si>
  <si>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</si>
  <si>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</si>
  <si>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</si>
  <si>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</si>
  <si>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</si>
  <si>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</si>
  <si>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</si>
  <si>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</si>
  <si>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</si>
  <si>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</si>
  <si>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</si>
  <si>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</si>
  <si>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</si>
  <si>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</si>
  <si>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</si>
  <si>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</si>
  <si>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</si>
  <si>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</si>
  <si>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</si>
  <si>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</si>
  <si>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</si>
  <si>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</si>
  <si>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</si>
  <si>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</si>
  <si>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</si>
  <si>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</si>
  <si>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</si>
  <si>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</si>
  <si>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</si>
  <si>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</si>
  <si>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</si>
  <si>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</si>
  <si>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</si>
  <si>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</si>
  <si>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</si>
  <si>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</si>
  <si>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</si>
  <si>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</si>
  <si>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</si>
  <si>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</si>
  <si>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</si>
  <si>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</si>
  <si>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</si>
  <si>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</si>
  <si>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</si>
  <si>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</si>
  <si>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</si>
  <si>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</si>
  <si>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</si>
  <si>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</si>
  <si>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</si>
  <si>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</si>
  <si>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</si>
  <si>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</si>
  <si>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</si>
  <si>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</si>
  <si>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</si>
  <si>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</si>
  <si>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</si>
  <si>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</si>
  <si>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</si>
  <si>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</si>
  <si>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</si>
  <si>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</si>
  <si>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</si>
  <si>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</si>
  <si>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</si>
  <si>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</si>
  <si>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</si>
  <si>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</si>
  <si>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</si>
  <si>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</si>
  <si>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</si>
  <si>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</si>
  <si>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</si>
  <si>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</si>
  <si>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</si>
  <si>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</si>
  <si>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</si>
  <si>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</si>
  <si>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</si>
  <si>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</si>
  <si>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</si>
  <si>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</si>
  <si>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</si>
  <si>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</si>
  <si>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</si>
  <si>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</si>
  <si>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</si>
  <si>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</si>
  <si>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</si>
  <si>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</si>
  <si>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</si>
  <si>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</si>
  <si>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</si>
  <si>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</si>
  <si>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</si>
  <si>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</si>
  <si>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</si>
  <si>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</si>
  <si>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</si>
  <si>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</si>
  <si>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</si>
  <si>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</si>
  <si>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</si>
  <si>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</si>
  <si>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</si>
  <si>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</si>
  <si>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</si>
  <si>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</si>
  <si>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</si>
  <si>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</si>
  <si>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</si>
  <si>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</si>
  <si>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</si>
  <si>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</si>
  <si>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</si>
  <si>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</si>
  <si>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</si>
  <si>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</si>
  <si>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</si>
  <si>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</si>
  <si>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</si>
  <si>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</si>
  <si>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</si>
  <si>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</si>
  <si>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</si>
  <si>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</si>
  <si>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</si>
  <si>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</si>
  <si>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</si>
  <si>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</si>
  <si>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</si>
  <si>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</si>
  <si>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</si>
  <si>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</si>
  <si>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</si>
  <si>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</si>
  <si>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</si>
  <si>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</si>
  <si>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</si>
  <si>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</si>
  <si>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</si>
  <si>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</si>
  <si>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</si>
  <si>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</si>
  <si>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</si>
  <si>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</si>
  <si>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</si>
  <si>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</si>
  <si>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</si>
  <si>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</si>
  <si>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</si>
  <si>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</si>
  <si>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</si>
  <si>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</si>
  <si>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</si>
  <si>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</si>
  <si>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</si>
  <si>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</si>
  <si>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</si>
  <si>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</si>
  <si>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</si>
  <si>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</si>
  <si>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</si>
  <si>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</si>
  <si>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</si>
  <si>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</si>
  <si>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</si>
  <si>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</si>
  <si>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</si>
  <si>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</si>
  <si>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</si>
  <si>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</si>
  <si>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</si>
  <si>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</si>
  <si>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</si>
  <si>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</si>
  <si>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</si>
  <si>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</si>
  <si>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</si>
  <si>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</si>
  <si>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</si>
  <si>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</si>
  <si>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</si>
  <si>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</si>
  <si>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</si>
  <si>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</si>
  <si>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</si>
  <si>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</si>
  <si>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</si>
  <si>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</si>
  <si>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</si>
  <si>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</si>
  <si>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</si>
  <si>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</si>
  <si>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</si>
  <si>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</si>
  <si>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</si>
  <si>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</si>
  <si>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</si>
  <si>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</si>
  <si>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</si>
  <si>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</si>
  <si>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</si>
  <si>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</si>
  <si>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</si>
  <si>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</si>
  <si>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</si>
  <si>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</si>
  <si>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</si>
  <si>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</si>
  <si>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</si>
  <si>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</si>
  <si>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</si>
  <si>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</si>
  <si>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</si>
  <si>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</si>
  <si>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</si>
  <si>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</si>
  <si>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</si>
  <si>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</si>
  <si>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</si>
  <si>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</si>
  <si>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</si>
  <si>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</si>
  <si>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</si>
  <si>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</si>
  <si>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</si>
  <si>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</si>
  <si>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</si>
  <si>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</si>
  <si>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</si>
  <si>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</si>
  <si>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</si>
  <si>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</si>
  <si>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</si>
  <si>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</si>
  <si>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</si>
  <si>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</si>
  <si>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</si>
  <si>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</si>
  <si>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</si>
  <si>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</si>
  <si>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</si>
  <si>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</si>
  <si>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</si>
  <si>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</si>
  <si>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</si>
  <si>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</si>
  <si>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</si>
  <si>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</si>
  <si>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</si>
  <si>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</si>
  <si>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</si>
  <si>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</si>
  <si>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</si>
  <si>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</si>
  <si>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</si>
  <si>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</si>
  <si>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</si>
  <si>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</si>
  <si>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</si>
  <si>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</si>
  <si>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</si>
  <si>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</si>
  <si>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</si>
  <si>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</si>
  <si>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</si>
  <si>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</si>
  <si>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</si>
  <si>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</si>
  <si>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</si>
  <si>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</si>
  <si>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</si>
  <si>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</si>
  <si>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</si>
  <si>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</si>
  <si>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</si>
  <si>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</si>
  <si>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</si>
  <si>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</si>
  <si>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</si>
  <si>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</si>
  <si>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</si>
  <si>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</si>
  <si>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</si>
  <si>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</si>
  <si>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</si>
  <si>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</si>
  <si>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</si>
  <si>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</si>
  <si>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</si>
  <si>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</si>
  <si>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</si>
  <si>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</si>
  <si>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</si>
  <si>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</si>
  <si>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</si>
  <si>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</si>
  <si>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</si>
  <si>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</si>
  <si>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</si>
  <si>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</si>
  <si>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</si>
  <si>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</si>
  <si>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</si>
  <si>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</si>
  <si>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</si>
  <si>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</si>
  <si>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</si>
  <si>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</si>
  <si>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</si>
  <si>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</si>
  <si>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</si>
  <si>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</si>
  <si>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</si>
  <si>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</si>
  <si>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</si>
  <si>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</si>
  <si>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</si>
  <si>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</si>
  <si>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</si>
  <si>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</si>
  <si>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</si>
  <si>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</si>
  <si>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</si>
  <si>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</si>
  <si>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</si>
  <si>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</si>
  <si>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</si>
  <si>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</si>
  <si>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</si>
  <si>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</si>
  <si>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</si>
  <si>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</si>
  <si>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</si>
  <si>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</si>
  <si>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</si>
  <si>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</si>
  <si>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</si>
  <si>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</si>
  <si>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</si>
  <si>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</si>
  <si>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</si>
  <si>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</si>
  <si>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</si>
  <si>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</si>
  <si>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</si>
  <si>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</si>
  <si>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</si>
  <si>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</si>
  <si>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</si>
  <si>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</si>
  <si>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</si>
  <si>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</si>
  <si>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</si>
  <si>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</si>
  <si>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</si>
  <si>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</si>
  <si>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</si>
  <si>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</si>
  <si>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</si>
  <si>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</si>
  <si>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</si>
  <si>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</si>
  <si>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</si>
  <si>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</si>
  <si>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</si>
  <si>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</si>
  <si>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</si>
  <si>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</si>
  <si>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</si>
  <si>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</si>
  <si>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</si>
  <si>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</si>
  <si>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</si>
  <si>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</si>
  <si>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</si>
  <si>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</si>
  <si>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</si>
  <si>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</si>
  <si>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</si>
  <si>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</si>
  <si>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</si>
  <si>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</si>
  <si>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</si>
  <si>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</si>
  <si>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</si>
  <si>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</si>
  <si>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</si>
  <si>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</si>
  <si>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</si>
  <si>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</si>
  <si>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</si>
  <si>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</si>
  <si>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</si>
  <si>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</si>
  <si>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</si>
  <si>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</si>
  <si>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</si>
  <si>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</si>
  <si>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</si>
  <si>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</si>
  <si>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</si>
  <si>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</si>
  <si>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</si>
  <si>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</si>
  <si>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</si>
  <si>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</si>
  <si>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</si>
  <si>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</si>
  <si>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</si>
  <si>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</si>
  <si>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</si>
  <si>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</si>
  <si>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</si>
  <si>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</si>
  <si>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</si>
  <si>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</si>
  <si>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</si>
  <si>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</si>
  <si>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</si>
  <si>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</si>
  <si>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</si>
  <si>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</si>
  <si>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</si>
  <si>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</si>
  <si>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</si>
  <si>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</si>
  <si>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</si>
  <si>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</si>
  <si>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</si>
  <si>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</si>
  <si>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</si>
  <si>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</si>
  <si>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</si>
  <si>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</si>
  <si>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</si>
  <si>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</si>
  <si>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</si>
  <si>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</si>
  <si>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</si>
  <si>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</si>
  <si>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</si>
  <si>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</si>
  <si>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</si>
  <si>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</si>
  <si>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</si>
  <si>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</si>
  <si>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</si>
  <si>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</si>
  <si>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</si>
  <si>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</si>
  <si>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</si>
  <si>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</si>
  <si>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</si>
  <si>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</si>
  <si>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</si>
  <si>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</si>
  <si>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</si>
  <si>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</si>
  <si>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</si>
  <si>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</si>
  <si>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</si>
  <si>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</si>
  <si>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</si>
  <si>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</si>
  <si>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</si>
  <si>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</si>
  <si>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</si>
  <si>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</si>
  <si>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</si>
  <si>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</si>
  <si>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</si>
  <si>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</si>
  <si>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</si>
  <si>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</si>
  <si>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</si>
  <si>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</si>
  <si>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</si>
  <si>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</si>
  <si>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</si>
  <si>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</si>
  <si>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</si>
  <si>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</si>
  <si>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</si>
  <si>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</si>
  <si>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</si>
  <si>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</si>
  <si>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</si>
  <si>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</si>
  <si>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</si>
  <si>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</si>
  <si>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</si>
  <si>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</si>
  <si>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</si>
  <si>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</si>
  <si>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</si>
  <si>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</si>
  <si>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</si>
  <si>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</si>
  <si>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</si>
  <si>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</si>
  <si>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</si>
  <si>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</si>
  <si>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</si>
  <si>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</si>
  <si>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</si>
  <si>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</si>
  <si>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</si>
  <si>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</si>
  <si>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</si>
  <si>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</si>
  <si>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</si>
  <si>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</si>
  <si>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</si>
  <si>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</si>
  <si>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</si>
  <si>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</si>
  <si>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</si>
  <si>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</si>
  <si>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</si>
  <si>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</si>
  <si>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</si>
  <si>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</si>
  <si>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</si>
  <si>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</si>
  <si>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</si>
  <si>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</si>
  <si>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</si>
  <si>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</si>
  <si>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</si>
  <si>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</si>
  <si>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</si>
  <si>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</si>
  <si>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</si>
  <si>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</si>
  <si>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</si>
  <si>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</si>
  <si>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</si>
  <si>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</si>
  <si>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</si>
  <si>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</si>
  <si>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</si>
  <si>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</si>
  <si>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</si>
  <si>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</si>
  <si>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</si>
  <si>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</si>
  <si>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</si>
  <si>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</si>
  <si>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</si>
  <si>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</si>
  <si>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</si>
  <si>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</si>
  <si>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</si>
  <si>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</si>
  <si>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</si>
  <si>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</si>
  <si>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</si>
  <si>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</si>
  <si>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</si>
  <si>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</si>
  <si>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</si>
  <si>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</si>
  <si>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</si>
  <si>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</si>
  <si>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</si>
  <si>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</si>
  <si>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</si>
  <si>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</si>
  <si>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</si>
  <si>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</si>
  <si>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</si>
  <si>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</si>
  <si>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</si>
  <si>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</si>
  <si>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</si>
  <si>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</si>
  <si>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</si>
  <si>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</si>
  <si>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</si>
  <si>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</si>
  <si>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</si>
  <si>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</si>
  <si>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</si>
  <si>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</si>
  <si>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</si>
  <si>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</si>
  <si>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</si>
  <si>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</si>
  <si>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</si>
  <si>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</si>
  <si>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</si>
  <si>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</si>
  <si>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</si>
  <si>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</si>
  <si>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</si>
  <si>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</si>
  <si>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</si>
  <si>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</si>
  <si>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</si>
  <si>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</si>
  <si>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</si>
  <si>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</si>
  <si>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</si>
  <si>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</si>
  <si>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</si>
  <si>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</si>
  <si>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</si>
  <si>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</si>
  <si>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</si>
  <si>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</si>
  <si>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</si>
  <si>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</si>
  <si>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</si>
  <si>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</si>
  <si>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</si>
  <si>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</si>
  <si>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</si>
  <si>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</si>
  <si>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</si>
  <si>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</si>
  <si>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</si>
  <si>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</si>
  <si>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</si>
  <si>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</si>
  <si>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</si>
  <si>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</si>
  <si>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</si>
  <si>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</si>
  <si>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</si>
  <si>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</si>
  <si>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</si>
  <si>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</si>
  <si>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</si>
  <si>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</si>
  <si>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</si>
  <si>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</si>
  <si>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</si>
  <si>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</si>
  <si>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</si>
  <si>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</si>
  <si>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</si>
  <si>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</si>
  <si>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</si>
  <si>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</si>
  <si>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</si>
  <si>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</si>
  <si>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</si>
  <si>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</si>
  <si>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</si>
  <si>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</si>
  <si>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</si>
  <si>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</si>
  <si>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</si>
  <si>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</si>
  <si>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</si>
  <si>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</si>
  <si>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</si>
  <si>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</si>
  <si>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</si>
  <si>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</si>
  <si>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</si>
  <si>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</si>
  <si>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</si>
  <si>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</si>
  <si>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</si>
  <si>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</si>
  <si>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</si>
  <si>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</si>
  <si>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</si>
  <si>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</si>
  <si>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</si>
  <si>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</si>
  <si>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</si>
  <si>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</si>
  <si>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</si>
  <si>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</si>
  <si>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</si>
  <si>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</si>
  <si>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</si>
  <si>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</si>
  <si>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</si>
  <si>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</si>
  <si>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</si>
  <si>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</si>
  <si>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</si>
  <si>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</si>
  <si>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</si>
  <si>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</si>
  <si>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</si>
  <si>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</si>
  <si>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</si>
  <si>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</si>
  <si>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</si>
  <si>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</si>
  <si>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</si>
  <si>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</si>
  <si>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</si>
  <si>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</si>
  <si>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</si>
  <si>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</si>
  <si>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</si>
  <si>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</si>
  <si>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</si>
  <si>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</si>
  <si>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</si>
  <si>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</si>
  <si>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</si>
  <si>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</si>
  <si>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</si>
  <si>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</si>
  <si>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</si>
  <si>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</si>
  <si>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</si>
  <si>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</si>
  <si>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</si>
  <si>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</si>
  <si>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</si>
  <si>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</si>
  <si>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</si>
  <si>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</si>
  <si>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</si>
  <si>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</si>
  <si>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</si>
  <si>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</si>
  <si>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</si>
  <si>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</si>
  <si>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</si>
  <si>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</si>
  <si>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</si>
  <si>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</si>
  <si>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</si>
  <si>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</si>
  <si>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</si>
  <si>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</si>
  <si>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</si>
  <si>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</si>
  <si>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</si>
  <si>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</si>
  <si>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</si>
  <si>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</si>
  <si>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</si>
  <si>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</si>
  <si>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</si>
  <si>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</si>
  <si>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</si>
  <si>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</si>
  <si>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</si>
  <si>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</si>
  <si>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</si>
  <si>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</si>
  <si>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</si>
  <si>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</si>
  <si>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</si>
  <si>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</si>
  <si>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</si>
  <si>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</si>
  <si>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</si>
  <si>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</si>
  <si>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</si>
  <si>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</si>
  <si>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</si>
  <si>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</si>
  <si>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</si>
  <si>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</si>
  <si>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</si>
  <si>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</si>
  <si>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</si>
  <si>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</si>
  <si>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</si>
  <si>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</si>
  <si>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</si>
  <si>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</si>
  <si>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</si>
  <si>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</si>
  <si>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</si>
  <si>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</si>
  <si>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</si>
  <si>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</si>
  <si>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</si>
  <si>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</si>
  <si>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</si>
  <si>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</si>
  <si>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</si>
  <si>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</si>
  <si>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</si>
  <si>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</si>
  <si>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</si>
  <si>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</si>
  <si>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</si>
  <si>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</si>
  <si>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</si>
  <si>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</si>
  <si>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</si>
  <si>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</si>
  <si>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</si>
  <si>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</si>
  <si>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</si>
  <si>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</si>
  <si>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</si>
  <si>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</si>
  <si>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</si>
  <si>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</si>
  <si>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</si>
  <si>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</si>
  <si>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</si>
  <si>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</si>
  <si>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</si>
  <si>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</si>
  <si>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</si>
  <si>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</si>
  <si>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</si>
  <si>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</si>
  <si>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</si>
  <si>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</si>
  <si>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</si>
  <si>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</si>
  <si>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</si>
  <si>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</si>
  <si>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</si>
  <si>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</si>
  <si>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</si>
  <si>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</si>
  <si>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</si>
  <si>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</si>
  <si>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</si>
  <si>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</si>
  <si>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</si>
  <si>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</si>
  <si>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</si>
  <si>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</si>
  <si>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</si>
  <si>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</si>
  <si>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</si>
  <si>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</si>
  <si>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</si>
  <si>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</si>
  <si>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</si>
  <si>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</si>
  <si>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</si>
  <si>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</si>
  <si>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</si>
  <si>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</si>
  <si>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</si>
  <si>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</si>
  <si>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</si>
  <si>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</si>
  <si>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</si>
  <si>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</si>
  <si>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</si>
  <si>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</si>
  <si>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</si>
  <si>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</si>
  <si>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</si>
  <si>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</si>
  <si>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</si>
  <si>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</si>
  <si>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</si>
  <si>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</si>
  <si>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</si>
  <si>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</si>
  <si>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</si>
  <si>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</si>
  <si>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</si>
  <si>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</si>
  <si>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</si>
  <si>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</si>
  <si>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</si>
  <si>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</si>
  <si>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</si>
  <si>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</si>
  <si>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</si>
  <si>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</si>
  <si>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</si>
  <si>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</si>
  <si>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</si>
  <si>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</si>
  <si>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</si>
  <si>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</si>
  <si>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</si>
  <si>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</si>
  <si>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</si>
  <si>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</si>
  <si>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</si>
  <si>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</si>
  <si>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</si>
  <si>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</si>
  <si>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</si>
  <si>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</si>
  <si>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</si>
  <si>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</si>
  <si>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</si>
  <si>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</si>
  <si>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</si>
  <si>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</si>
  <si>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</si>
  <si>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</si>
  <si>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</si>
  <si>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</si>
  <si>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</si>
  <si>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</si>
  <si>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</si>
  <si>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</si>
  <si>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</si>
  <si>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</si>
  <si>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</si>
  <si>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</si>
  <si>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</si>
  <si>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</si>
  <si>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</si>
  <si>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</si>
  <si>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</si>
  <si>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</si>
  <si>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</si>
  <si>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</si>
  <si>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</si>
  <si>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</si>
  <si>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</si>
  <si>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</si>
  <si>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</si>
  <si>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</si>
  <si>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</si>
  <si>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</si>
  <si>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</si>
  <si>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</si>
  <si>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</si>
  <si>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</si>
  <si>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</si>
  <si>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</si>
  <si>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</si>
  <si>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</si>
  <si>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</si>
  <si>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</si>
  <si>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</si>
  <si>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</si>
  <si>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</si>
  <si>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</si>
  <si>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</si>
  <si>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</si>
  <si>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</si>
  <si>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</si>
  <si>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</si>
  <si>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</si>
  <si>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</si>
  <si>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</si>
  <si>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</si>
  <si>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</si>
  <si>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</si>
  <si>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</si>
  <si>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</si>
  <si>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</si>
  <si>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</si>
  <si>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</si>
  <si>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</si>
  <si>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</si>
  <si>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</si>
  <si>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</si>
  <si>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</si>
  <si>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</si>
  <si>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</si>
  <si>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</si>
  <si>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</si>
  <si>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</si>
  <si>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</si>
  <si>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</si>
  <si>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</si>
  <si>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</si>
  <si>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</si>
  <si>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</si>
  <si>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</si>
  <si>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</si>
  <si>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</si>
  <si>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</si>
  <si>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</si>
  <si>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</si>
  <si>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</si>
  <si>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</si>
  <si>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</si>
  <si>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</si>
  <si>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</si>
  <si>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</si>
  <si>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</si>
  <si>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</si>
  <si>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</si>
  <si>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</si>
  <si>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</si>
  <si>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</si>
  <si>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</si>
  <si>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</si>
  <si>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</si>
  <si>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</si>
  <si>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</si>
  <si>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</si>
  <si>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</si>
  <si>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</si>
  <si>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</si>
  <si>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</si>
  <si>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</si>
  <si>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</si>
  <si>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</si>
  <si>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</si>
  <si>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</si>
  <si>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</si>
  <si>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</si>
  <si>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</si>
  <si>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</si>
  <si>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</si>
  <si>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</si>
  <si>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</si>
  <si>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</si>
  <si>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</si>
  <si>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</si>
  <si>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</si>
  <si>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</si>
  <si>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</si>
  <si>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</si>
  <si>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</si>
  <si>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</si>
  <si>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</si>
  <si>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</si>
  <si>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</si>
  <si>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</si>
  <si>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</si>
  <si>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</si>
  <si>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</si>
  <si>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</si>
  <si>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</si>
  <si>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</si>
  <si>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</si>
  <si>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</si>
  <si>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</si>
  <si>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</si>
  <si>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</si>
  <si>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</si>
  <si>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</si>
  <si>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</si>
  <si>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</si>
  <si>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</si>
  <si>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</si>
  <si>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</si>
  <si>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</si>
  <si>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</si>
  <si>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</si>
  <si>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</si>
  <si>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</si>
  <si>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</si>
  <si>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</si>
  <si>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</si>
  <si>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</si>
  <si>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</si>
  <si>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</si>
  <si>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</si>
  <si>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</si>
  <si>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</si>
  <si>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</si>
  <si>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</si>
  <si>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</si>
  <si>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</si>
  <si>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</si>
  <si>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</si>
  <si>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</si>
  <si>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</si>
  <si>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</si>
  <si>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</si>
  <si>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</si>
  <si>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</si>
  <si>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</si>
  <si>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</si>
  <si>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</si>
  <si>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</si>
  <si>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</si>
  <si>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</si>
  <si>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</si>
  <si>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</si>
  <si>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</si>
  <si>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</si>
  <si>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</si>
  <si>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</si>
  <si>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</si>
  <si>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</si>
  <si>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</si>
  <si>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</si>
  <si>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</si>
  <si>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</si>
  <si>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</si>
  <si>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</si>
  <si>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</si>
  <si>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</si>
  <si>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</si>
  <si>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</si>
  <si>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</si>
  <si>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</si>
  <si>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</si>
  <si>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</si>
  <si>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</si>
  <si>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</si>
  <si>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</si>
  <si>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</si>
  <si>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</si>
  <si>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</si>
  <si>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</si>
  <si>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</si>
  <si>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</si>
  <si>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</si>
  <si>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</si>
  <si>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</si>
  <si>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</si>
  <si>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</si>
  <si>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</si>
  <si>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</si>
  <si>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</si>
  <si>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</si>
  <si>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</si>
  <si>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</si>
  <si>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</si>
  <si>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</si>
  <si>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</si>
  <si>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</si>
  <si>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</si>
  <si>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</si>
  <si>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</si>
  <si>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</si>
  <si>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</si>
  <si>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</si>
  <si>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</si>
  <si>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</si>
  <si>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</si>
  <si>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</si>
  <si>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</si>
  <si>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</si>
  <si>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</si>
  <si>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</si>
  <si>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</si>
  <si>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</si>
  <si>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</si>
  <si>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</si>
  <si>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</si>
  <si>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</si>
  <si>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</si>
  <si>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</si>
  <si>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</si>
  <si>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</si>
  <si>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</si>
  <si>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</si>
  <si>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</si>
  <si>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</si>
  <si>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</si>
  <si>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</si>
  <si>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</si>
  <si>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</si>
  <si>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</si>
  <si>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</si>
  <si>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</si>
  <si>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</si>
  <si>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</si>
  <si>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</si>
  <si>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</si>
  <si>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</si>
  <si>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</si>
  <si>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</si>
  <si>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</si>
  <si>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</si>
  <si>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</si>
  <si>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</si>
  <si>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</si>
  <si>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</si>
  <si>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</si>
  <si>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</si>
  <si>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</si>
  <si>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</si>
  <si>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</si>
  <si>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</si>
  <si>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</si>
  <si>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</si>
  <si>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</si>
  <si>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</si>
  <si>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</si>
  <si>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</si>
  <si>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</si>
  <si>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</si>
  <si>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</si>
  <si>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</si>
  <si>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</si>
  <si>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</si>
  <si>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</si>
  <si>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</si>
  <si>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</si>
  <si>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</si>
  <si>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</si>
  <si>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</si>
  <si>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</si>
  <si>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</si>
  <si>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</si>
  <si>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</si>
  <si>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</si>
  <si>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</si>
  <si>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</si>
  <si>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</si>
  <si>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</si>
  <si>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</si>
  <si>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</si>
  <si>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</si>
  <si>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</si>
  <si>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</si>
  <si>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</si>
  <si>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</si>
  <si>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</si>
  <si>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</si>
  <si>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</si>
  <si>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</si>
  <si>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</si>
  <si>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</si>
  <si>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</si>
  <si>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</si>
  <si>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</si>
  <si>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</si>
  <si>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</si>
  <si>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</si>
  <si>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</si>
  <si>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</si>
  <si>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</si>
  <si>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</si>
  <si>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</si>
  <si>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</si>
  <si>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</si>
  <si>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</si>
  <si>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</si>
  <si>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</si>
  <si>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</si>
  <si>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</si>
  <si>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</si>
  <si>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</si>
  <si>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</si>
  <si>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</si>
  <si>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</si>
  <si>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</si>
  <si>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</si>
  <si>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</si>
  <si>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</si>
  <si>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</si>
  <si>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</si>
  <si>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</si>
  <si>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</si>
  <si>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</si>
  <si>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</si>
  <si>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</si>
  <si>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</si>
  <si>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</si>
  <si>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</si>
  <si>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</si>
  <si>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</si>
  <si>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</si>
  <si>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</si>
  <si>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</si>
  <si>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</si>
  <si>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</si>
  <si>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</si>
  <si>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</si>
  <si>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</si>
  <si>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</si>
  <si>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</si>
  <si>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</si>
  <si>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</si>
  <si>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</si>
  <si>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</si>
  <si>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</si>
  <si>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</si>
  <si>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</si>
  <si>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</si>
  <si>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</si>
  <si>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</si>
  <si>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</si>
  <si>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</si>
  <si>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</si>
  <si>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</si>
  <si>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</si>
  <si>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</si>
  <si>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</si>
  <si>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</si>
  <si>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</si>
  <si>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</si>
  <si>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</si>
  <si>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</si>
  <si>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</si>
  <si>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</si>
  <si>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</si>
  <si>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</si>
  <si>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</si>
  <si>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</si>
  <si>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</si>
  <si>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</si>
  <si>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</si>
  <si>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</si>
  <si>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</si>
  <si>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</si>
  <si>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</si>
  <si>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</si>
  <si>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</si>
  <si>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</si>
  <si>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</si>
  <si>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</si>
  <si>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</si>
  <si>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</si>
  <si>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</si>
  <si>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</si>
  <si>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</si>
  <si>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</si>
  <si>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</si>
  <si>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</si>
  <si>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</si>
  <si>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</si>
  <si>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</si>
  <si>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</si>
  <si>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</si>
  <si>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</si>
  <si>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</si>
  <si>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</si>
  <si>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</si>
  <si>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</si>
  <si>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</si>
  <si>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</si>
  <si>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</si>
  <si>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</si>
  <si>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</si>
  <si>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</si>
  <si>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</si>
  <si>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</si>
  <si>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</si>
  <si>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</si>
  <si>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</si>
  <si>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</si>
  <si>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</si>
  <si>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</si>
  <si>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</si>
  <si>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</si>
  <si>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</si>
  <si>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</si>
  <si>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</si>
  <si>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</si>
  <si>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</si>
  <si>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</si>
  <si>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</si>
  <si>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</si>
  <si>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</si>
  <si>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</si>
  <si>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</si>
  <si>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</si>
  <si>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</si>
  <si>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</si>
  <si>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</si>
  <si>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</si>
  <si>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</si>
  <si>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</si>
  <si>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</si>
  <si>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</si>
  <si>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</si>
  <si>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</si>
  <si>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</si>
  <si>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</si>
  <si>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</si>
  <si>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</si>
  <si>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</si>
  <si>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</si>
  <si>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</si>
  <si>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</si>
  <si>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</si>
  <si>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</si>
  <si>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</si>
  <si>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</si>
  <si>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</si>
  <si>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</si>
  <si>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</si>
  <si>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</si>
  <si>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</si>
  <si>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</si>
  <si>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</si>
  <si>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</si>
  <si>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</si>
  <si>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</si>
  <si>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</si>
  <si>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</si>
  <si>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</si>
  <si>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</si>
  <si>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</si>
  <si>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</si>
  <si>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</si>
  <si>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</si>
  <si>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</si>
  <si>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</si>
  <si>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</si>
  <si>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</si>
  <si>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</si>
  <si>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</si>
  <si>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</si>
  <si>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</si>
  <si>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</si>
  <si>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</si>
  <si>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</si>
  <si>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</si>
  <si>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</si>
  <si>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</si>
  <si>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</si>
  <si>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</si>
  <si>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</si>
  <si>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</si>
  <si>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</si>
  <si>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</si>
  <si>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</si>
  <si>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</si>
  <si>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</si>
  <si>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</si>
  <si>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</si>
  <si>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</si>
  <si>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</si>
  <si>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</si>
  <si>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</si>
  <si>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</si>
  <si>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</si>
  <si>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</si>
  <si>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</si>
  <si>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</si>
  <si>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</si>
  <si>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</si>
  <si>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</si>
  <si>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</si>
  <si>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</si>
  <si>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</si>
  <si>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</si>
  <si>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</si>
  <si>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</si>
  <si>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</si>
  <si>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</si>
  <si>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</si>
  <si>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</si>
  <si>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</si>
  <si>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</si>
  <si>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</si>
  <si>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</si>
  <si>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</si>
  <si>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</si>
  <si>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</si>
  <si>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</si>
  <si>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</si>
  <si>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</si>
  <si>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</si>
  <si>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</si>
  <si>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</si>
  <si>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</si>
  <si>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</si>
  <si>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</si>
  <si>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</si>
  <si>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</si>
  <si>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</si>
  <si>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</si>
  <si>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</si>
  <si>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</si>
  <si>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</si>
  <si>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</si>
  <si>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</si>
  <si>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</si>
  <si>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</si>
  <si>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</si>
  <si>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</si>
  <si>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</si>
  <si>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</si>
  <si>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</si>
  <si>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</si>
  <si>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</si>
  <si>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</si>
  <si>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</si>
  <si>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</si>
  <si>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</si>
  <si>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</si>
  <si>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</si>
  <si>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</si>
  <si>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</si>
  <si>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</si>
  <si>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</si>
  <si>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</si>
  <si>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</si>
  <si>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</si>
  <si>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</si>
  <si>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</si>
  <si>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</si>
  <si>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</si>
  <si>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</si>
  <si>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</si>
  <si>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</si>
  <si>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</si>
  <si>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</si>
  <si>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</si>
  <si>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</si>
  <si>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</si>
  <si>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</si>
  <si>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</si>
  <si>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</si>
  <si>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</si>
  <si>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</si>
  <si>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</si>
  <si>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</si>
  <si>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</si>
  <si>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</si>
  <si>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</si>
  <si>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</si>
  <si>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</si>
  <si>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</si>
  <si>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</si>
  <si>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</si>
  <si>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</si>
  <si>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</si>
  <si>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</si>
  <si>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</si>
  <si>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</si>
  <si>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</si>
  <si>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</si>
  <si>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</si>
  <si>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</si>
  <si>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</si>
  <si>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</si>
  <si>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</si>
  <si>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</si>
  <si>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</si>
  <si>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</si>
  <si>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</si>
  <si>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</si>
  <si>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</si>
  <si>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</si>
  <si>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</si>
  <si>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</si>
  <si>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</si>
  <si>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</si>
  <si>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</si>
  <si>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</si>
  <si>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</si>
  <si>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</si>
  <si>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</si>
  <si>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</si>
  <si>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</si>
  <si>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</si>
  <si>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</si>
  <si>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</si>
  <si>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</si>
  <si>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</si>
  <si>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</si>
  <si>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</si>
  <si>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</si>
  <si>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</si>
  <si>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</si>
  <si>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</si>
  <si>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</si>
  <si>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</si>
  <si>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</si>
  <si>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</si>
  <si>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</si>
  <si>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</si>
  <si>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</si>
  <si>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</si>
  <si>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</si>
  <si>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</si>
  <si>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</si>
  <si>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</si>
  <si>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</si>
  <si>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</si>
  <si>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</si>
  <si>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</si>
  <si>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</si>
  <si>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</si>
  <si>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</si>
  <si>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</si>
  <si>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</si>
  <si>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</si>
  <si>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</si>
  <si>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</si>
  <si>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</si>
  <si>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</si>
  <si>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</si>
  <si>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</si>
  <si>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</si>
  <si>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</si>
  <si>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</si>
  <si>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</si>
  <si>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</si>
  <si>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</si>
  <si>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</si>
  <si>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</si>
  <si>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</si>
  <si>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</si>
  <si>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</si>
  <si>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</si>
  <si>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</si>
  <si>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</si>
  <si>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</si>
  <si>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</si>
  <si>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</si>
  <si>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</si>
  <si>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</si>
  <si>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</si>
  <si>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</si>
  <si>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</si>
  <si>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</si>
  <si>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</si>
  <si>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</si>
  <si>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</si>
  <si>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</si>
  <si>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</si>
  <si>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</si>
  <si>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</si>
  <si>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</si>
  <si>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</si>
  <si>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</si>
  <si>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</si>
  <si>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</si>
  <si>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</si>
  <si>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</si>
  <si>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</si>
  <si>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</si>
  <si>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</si>
  <si>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</si>
  <si>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</si>
  <si>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</si>
  <si>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</si>
  <si>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</si>
  <si>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</si>
  <si>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</si>
  <si>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</si>
  <si>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</si>
  <si>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</si>
  <si>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</si>
  <si>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</si>
  <si>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</si>
  <si>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</si>
  <si>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</si>
  <si>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</si>
  <si>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</si>
  <si>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</si>
  <si>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</si>
  <si>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</si>
  <si>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</si>
  <si>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</si>
  <si>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</si>
  <si>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</si>
  <si>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</si>
  <si>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</si>
  <si>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</si>
  <si>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</si>
  <si>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</si>
  <si>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</si>
  <si>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</si>
  <si>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</si>
  <si>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</si>
  <si>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</si>
  <si>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</si>
  <si>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</si>
  <si>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</si>
  <si>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</si>
  <si>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</si>
  <si>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</si>
  <si>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</si>
  <si>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</si>
  <si>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</si>
  <si>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</si>
  <si>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</si>
  <si>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</si>
  <si>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</si>
  <si>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</si>
  <si>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</si>
  <si>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</si>
  <si>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</si>
  <si>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</si>
  <si>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</si>
  <si>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</si>
  <si>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</si>
  <si>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</si>
  <si>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</si>
  <si>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</si>
  <si>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</si>
  <si>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</si>
  <si>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</si>
  <si>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</si>
  <si>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</si>
  <si>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</si>
  <si>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</si>
  <si>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</si>
  <si>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</si>
  <si>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</si>
  <si>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</si>
  <si>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</si>
  <si>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</si>
  <si>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</si>
  <si>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</si>
  <si>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</si>
  <si>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</si>
  <si>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</si>
  <si>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</si>
  <si>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</si>
  <si>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</si>
  <si>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</si>
  <si>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</si>
  <si>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</si>
  <si>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</si>
  <si>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</si>
  <si>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</si>
  <si>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</si>
  <si>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</si>
  <si>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</si>
  <si>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</si>
  <si>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</si>
  <si>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</si>
  <si>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</si>
  <si>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</si>
  <si>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</si>
  <si>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</si>
  <si>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</si>
  <si>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</si>
  <si>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</si>
  <si>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</si>
  <si>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</si>
  <si>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</si>
  <si>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</si>
  <si>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</si>
  <si>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</si>
  <si>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</si>
  <si>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</si>
  <si>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</si>
  <si>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</si>
  <si>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</si>
  <si>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</si>
  <si>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</si>
  <si>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</si>
  <si>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</si>
  <si>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</si>
  <si>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</si>
  <si>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</si>
  <si>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</si>
  <si>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</si>
  <si>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</si>
  <si>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</si>
  <si>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</si>
  <si>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</si>
  <si>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</si>
  <si>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</si>
  <si>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</si>
  <si>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</si>
  <si>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</si>
  <si>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</si>
  <si>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</si>
  <si>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</si>
  <si>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</si>
  <si>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</si>
  <si>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</si>
  <si>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</si>
  <si>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</si>
  <si>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</si>
  <si>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</si>
  <si>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</si>
  <si>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</si>
  <si>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</si>
  <si>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</si>
  <si>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</si>
  <si>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</si>
  <si>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</si>
  <si>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</si>
  <si>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</si>
  <si>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</si>
  <si>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</si>
  <si>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</si>
  <si>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</si>
  <si>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</si>
  <si>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</si>
  <si>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</si>
  <si>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</si>
  <si>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</si>
  <si>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</si>
  <si>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</si>
  <si>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</si>
  <si>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</si>
  <si>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</si>
  <si>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</si>
  <si>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</si>
  <si>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</si>
  <si>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</si>
  <si>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</si>
  <si>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</si>
  <si>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</si>
  <si>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</si>
  <si>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</si>
  <si>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</si>
  <si>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</si>
  <si>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</si>
  <si>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</si>
  <si>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</si>
  <si>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</si>
  <si>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</si>
  <si>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</si>
  <si>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</si>
  <si>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</si>
  <si>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</si>
  <si>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</si>
  <si>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</si>
  <si>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</si>
  <si>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</si>
  <si>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</si>
  <si>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</si>
  <si>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</si>
  <si>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</si>
  <si>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</si>
  <si>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</si>
  <si>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</si>
  <si>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</si>
  <si>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</si>
  <si>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</si>
  <si>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</si>
  <si>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</si>
  <si>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</si>
  <si>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</si>
  <si>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</si>
  <si>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</si>
  <si>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</si>
  <si>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</si>
  <si>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</si>
  <si>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</si>
  <si>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</si>
  <si>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</si>
  <si>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</si>
  <si>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</si>
  <si>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</si>
  <si>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</si>
  <si>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</si>
  <si>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</si>
  <si>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</si>
  <si>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</si>
  <si>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</si>
  <si>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</si>
  <si>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</si>
  <si>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</si>
  <si>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</si>
  <si>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</si>
  <si>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</si>
  <si>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</si>
  <si>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</si>
  <si>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</si>
  <si>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</si>
  <si>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</si>
  <si>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</si>
  <si>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</si>
  <si>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</si>
  <si>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</si>
  <si>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</si>
  <si>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</si>
  <si>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</si>
  <si>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</si>
  <si>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</si>
  <si>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</si>
  <si>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</si>
  <si>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</si>
  <si>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</si>
  <si>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</si>
  <si>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</si>
  <si>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</si>
  <si>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</si>
  <si>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</si>
  <si>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</si>
  <si>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</si>
  <si>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</si>
  <si>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</si>
  <si>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</si>
  <si>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</si>
  <si>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</si>
  <si>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</si>
  <si>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</si>
  <si>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</si>
  <si>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</si>
  <si>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</si>
  <si>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</si>
  <si>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</si>
  <si>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</si>
  <si>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</si>
  <si>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</si>
  <si>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</si>
  <si>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</si>
  <si>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</si>
  <si>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</si>
  <si>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</si>
  <si>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</si>
  <si>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</si>
  <si>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</si>
  <si>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</si>
  <si>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</si>
  <si>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</si>
  <si>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</si>
  <si>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</si>
  <si>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</si>
  <si>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</si>
  <si>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</si>
  <si>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</si>
  <si>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</si>
  <si>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</si>
  <si>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</si>
  <si>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</si>
  <si>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</si>
  <si>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</si>
  <si>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</si>
  <si>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</si>
  <si>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</si>
  <si>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</si>
  <si>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</si>
  <si>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</si>
  <si>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</si>
  <si>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</si>
  <si>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</si>
  <si>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</si>
  <si>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</si>
  <si>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</si>
  <si>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</si>
  <si>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</si>
  <si>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</si>
  <si>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</si>
  <si>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</si>
  <si>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</si>
  <si>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</si>
  <si>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</si>
  <si>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</si>
  <si>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</si>
  <si>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</si>
  <si>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</si>
  <si>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</si>
  <si>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</si>
  <si>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</si>
  <si>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</si>
  <si>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</si>
  <si>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</si>
  <si>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</si>
  <si>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</si>
  <si>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</si>
  <si>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</si>
  <si>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</si>
  <si>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</si>
  <si>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</si>
  <si>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</si>
  <si>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</si>
  <si>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</si>
  <si>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</si>
  <si>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</si>
  <si>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</si>
  <si>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</si>
  <si>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</si>
  <si>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</si>
  <si>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</si>
  <si>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</si>
  <si>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</si>
  <si>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</si>
  <si>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</si>
  <si>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</si>
  <si>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</si>
  <si>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</si>
  <si>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</si>
  <si>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</si>
  <si>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</si>
  <si>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</si>
  <si>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</si>
  <si>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</si>
  <si>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</si>
  <si>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</si>
  <si>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</si>
  <si>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</si>
  <si>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</si>
  <si>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</si>
  <si>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</si>
  <si>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</si>
  <si>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</si>
  <si>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</si>
  <si>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</si>
  <si>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</si>
  <si>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</si>
  <si>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</si>
  <si>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</si>
  <si>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</si>
  <si>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</si>
  <si>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</si>
  <si>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</si>
  <si>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</si>
  <si>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</si>
  <si>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</si>
  <si>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</si>
  <si>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</si>
  <si>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</si>
  <si>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</si>
  <si>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</si>
  <si>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</si>
  <si>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</si>
  <si>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</si>
  <si>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</si>
  <si>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</si>
  <si>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</si>
  <si>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</si>
  <si>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</si>
  <si>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</si>
  <si>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</si>
  <si>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</si>
  <si>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</si>
  <si>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</si>
  <si>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</si>
  <si>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</si>
  <si>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</si>
  <si>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</si>
  <si>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</si>
  <si>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</si>
  <si>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</si>
  <si>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</si>
  <si>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</si>
  <si>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</si>
  <si>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</si>
  <si>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</si>
  <si>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</si>
  <si>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</si>
  <si>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</si>
  <si>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</si>
  <si>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</si>
  <si>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</si>
  <si>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</si>
  <si>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</si>
  <si>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</si>
  <si>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</si>
  <si>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</si>
  <si>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</si>
  <si>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</si>
  <si>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</si>
  <si>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</si>
  <si>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</si>
  <si>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</si>
  <si>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</si>
  <si>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</si>
  <si>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</si>
  <si>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</si>
  <si>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</si>
  <si>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</si>
  <si>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</si>
  <si>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</si>
  <si>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</si>
  <si>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</si>
  <si>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</si>
  <si>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</si>
  <si>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</si>
  <si>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</si>
  <si>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</si>
  <si>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</si>
  <si>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</si>
  <si>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</si>
  <si>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</si>
  <si>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</si>
  <si>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</si>
  <si>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</si>
  <si>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</si>
  <si>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</si>
  <si>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</si>
  <si>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</si>
  <si>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</si>
  <si>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</si>
  <si>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</si>
  <si>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</si>
  <si>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</si>
  <si>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</si>
  <si>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</si>
  <si>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</si>
  <si>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</si>
  <si>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</si>
  <si>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</si>
  <si>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</si>
  <si>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</si>
  <si>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</si>
  <si>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</si>
  <si>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</si>
  <si>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</si>
  <si>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</si>
  <si>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</si>
  <si>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</si>
  <si>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</si>
  <si>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</si>
  <si>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</si>
  <si>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</si>
  <si>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</si>
  <si>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</si>
  <si>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</si>
  <si>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</si>
  <si>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</si>
  <si>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</si>
  <si>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</si>
  <si>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</si>
  <si>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</si>
  <si>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</si>
  <si>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</si>
  <si>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</si>
  <si>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</si>
  <si>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</si>
  <si>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</si>
  <si>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</si>
  <si>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</si>
  <si>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</si>
  <si>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</si>
  <si>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</si>
  <si>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</si>
  <si>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</si>
  <si>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</si>
  <si>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</si>
  <si>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</si>
  <si>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</si>
  <si>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</si>
  <si>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</si>
  <si>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</si>
  <si>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</si>
  <si>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</si>
  <si>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</si>
  <si>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</si>
  <si>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</si>
  <si>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</si>
  <si>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</si>
  <si>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</si>
  <si>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</si>
  <si>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</si>
  <si>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</si>
  <si>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</si>
  <si>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</si>
  <si>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</si>
  <si>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</si>
  <si>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</si>
  <si>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</si>
  <si>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</si>
  <si>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</si>
  <si>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</si>
  <si>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</si>
  <si>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</si>
  <si>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</si>
  <si>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</si>
  <si>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</si>
  <si>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</si>
  <si>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</si>
  <si>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</si>
  <si>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</si>
  <si>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</si>
  <si>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</si>
  <si>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</si>
  <si>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</si>
  <si>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</si>
  <si>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</si>
  <si>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</si>
  <si>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</si>
  <si>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</si>
  <si>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</si>
  <si>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</si>
  <si>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</si>
  <si>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</si>
  <si>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</si>
  <si>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</si>
  <si>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</si>
  <si>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</si>
  <si>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</si>
  <si>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</si>
  <si>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</si>
  <si>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</si>
  <si>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</si>
  <si>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</si>
  <si>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</si>
  <si>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</si>
  <si>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</si>
  <si>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</si>
  <si>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</si>
  <si>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</si>
  <si>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</si>
  <si>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</si>
  <si>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</si>
  <si>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</si>
  <si>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</si>
  <si>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</si>
  <si>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</si>
  <si>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</si>
  <si>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</si>
  <si>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</si>
  <si>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</si>
  <si>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</si>
  <si>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</si>
  <si>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</si>
  <si>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</si>
  <si>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</si>
  <si>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</si>
  <si>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</si>
  <si>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</si>
  <si>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</si>
  <si>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</si>
  <si>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</si>
  <si>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</si>
  <si>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</si>
  <si>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</si>
  <si>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</si>
  <si>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</si>
  <si>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</si>
  <si>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</si>
  <si>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</si>
  <si>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</si>
  <si>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</si>
  <si>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</si>
  <si>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</si>
  <si>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</si>
  <si>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</si>
  <si>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</si>
  <si>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</si>
  <si>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</si>
  <si>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</si>
  <si>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</si>
  <si>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</si>
  <si>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</si>
  <si>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</si>
  <si>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</si>
  <si>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</si>
  <si>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</si>
  <si>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</si>
  <si>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</si>
  <si>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</si>
  <si>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</si>
  <si>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</si>
  <si>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</si>
  <si>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</si>
  <si>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</si>
  <si>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</si>
  <si>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</si>
  <si>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</si>
  <si>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</si>
  <si>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</si>
  <si>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</si>
  <si>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</si>
  <si>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</si>
  <si>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</si>
  <si>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</si>
  <si>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</si>
  <si>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</si>
  <si>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</si>
  <si>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</si>
  <si>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</si>
  <si>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</si>
  <si>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</si>
  <si>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</si>
  <si>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</si>
  <si>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</si>
  <si>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</si>
  <si>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</si>
  <si>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</si>
  <si>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</si>
  <si>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</si>
  <si>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</si>
  <si>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</si>
  <si>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</si>
  <si>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</si>
  <si>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</si>
  <si>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</si>
  <si>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</si>
  <si>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</si>
  <si>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</si>
  <si>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</si>
  <si>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</si>
  <si>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</si>
  <si>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</si>
  <si>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</si>
  <si>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</si>
  <si>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</si>
  <si>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</si>
  <si>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</si>
  <si>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</si>
  <si>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</si>
  <si>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</si>
  <si>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</si>
  <si>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</si>
  <si>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</si>
  <si>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</si>
  <si>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</si>
  <si>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</si>
  <si>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</si>
  <si>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</si>
  <si>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</si>
  <si>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</si>
  <si>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</si>
  <si>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</si>
  <si>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</si>
  <si>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</si>
  <si>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</si>
  <si>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</si>
  <si>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</si>
  <si>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</si>
  <si>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</si>
  <si>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</si>
  <si>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</si>
  <si>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</si>
  <si>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</si>
  <si>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</si>
  <si>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</si>
  <si>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</si>
  <si>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</si>
  <si>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</si>
  <si>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</si>
  <si>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</si>
  <si>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</si>
  <si>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</si>
  <si>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</si>
  <si>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</si>
  <si>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</si>
  <si>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</si>
  <si>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</si>
  <si>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</si>
  <si>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</si>
  <si>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</si>
  <si>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</si>
  <si>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</si>
  <si>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</si>
  <si>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</si>
  <si>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</si>
  <si>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</si>
  <si>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</si>
  <si>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</si>
  <si>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</si>
  <si>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</si>
  <si>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</si>
  <si>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</si>
  <si>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</si>
  <si>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</si>
  <si>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</si>
  <si>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</si>
  <si>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</si>
  <si>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</si>
  <si>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</si>
  <si>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</si>
  <si>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</si>
  <si>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</si>
  <si>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</si>
  <si>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</si>
  <si>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</si>
  <si>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</si>
  <si>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</si>
  <si>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</si>
  <si>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</si>
  <si>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</si>
  <si>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</si>
  <si>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</si>
  <si>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</si>
  <si>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</si>
  <si>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</si>
  <si>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</si>
  <si>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</si>
  <si>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</si>
  <si>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</si>
  <si>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</si>
  <si>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</si>
  <si>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</si>
  <si>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</si>
  <si>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</si>
  <si>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</si>
  <si>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</si>
  <si>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</si>
  <si>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</si>
  <si>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</si>
  <si>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</si>
  <si>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</si>
  <si>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</si>
  <si>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</si>
  <si>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</si>
  <si>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</si>
  <si>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</si>
  <si>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</si>
  <si>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</si>
  <si>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</si>
  <si>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</si>
  <si>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</si>
  <si>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</si>
  <si>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</si>
  <si>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</si>
  <si>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</si>
  <si>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</si>
  <si>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</si>
  <si>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</si>
  <si>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</si>
  <si>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</si>
  <si>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</si>
  <si>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</si>
  <si>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</si>
  <si>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</si>
  <si>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</si>
  <si>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</si>
  <si>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</si>
  <si>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</si>
  <si>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</si>
  <si>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</si>
  <si>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</si>
  <si>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</si>
  <si>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</si>
  <si>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</si>
  <si>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</si>
  <si>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</si>
  <si>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</si>
  <si>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</si>
  <si>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</si>
  <si>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</si>
  <si>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</si>
  <si>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</si>
  <si>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</si>
  <si>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</si>
  <si>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</si>
  <si>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</si>
  <si>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</si>
  <si>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</si>
  <si>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</si>
  <si>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</si>
  <si>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</si>
  <si>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</si>
  <si>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</si>
  <si>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</si>
  <si>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</si>
  <si>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</si>
  <si>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</si>
  <si>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</si>
  <si>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</si>
  <si>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</si>
  <si>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</si>
  <si>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</si>
  <si>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</si>
  <si>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</si>
  <si>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</si>
  <si>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</si>
  <si>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</si>
  <si>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</si>
  <si>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</si>
  <si>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</si>
  <si>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</si>
  <si>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</si>
  <si>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</si>
  <si>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</si>
  <si>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</si>
  <si>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</si>
  <si>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</si>
  <si>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</si>
  <si>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</si>
  <si>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</si>
  <si>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</si>
  <si>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</si>
  <si>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</si>
  <si>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</si>
  <si>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</si>
  <si>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</si>
  <si>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</si>
  <si>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</si>
  <si>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</si>
  <si>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</si>
  <si>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</si>
  <si>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</si>
  <si>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</si>
  <si>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</si>
  <si>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</si>
  <si>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</si>
  <si>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</si>
  <si>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</si>
  <si>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</si>
  <si>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</si>
  <si>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</si>
  <si>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</si>
  <si>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</si>
  <si>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</si>
  <si>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</si>
  <si>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</si>
  <si>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</si>
  <si>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</si>
  <si>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</si>
  <si>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</si>
  <si>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</si>
  <si>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</si>
  <si>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</si>
  <si>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</si>
  <si>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</si>
  <si>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</si>
  <si>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</si>
  <si>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</si>
  <si>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</si>
  <si>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</si>
  <si>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</si>
  <si>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</si>
  <si>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</si>
  <si>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</si>
  <si>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</si>
  <si>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</si>
  <si>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</si>
  <si>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</si>
  <si>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</si>
  <si>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</si>
  <si>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</si>
  <si>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</si>
  <si>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</si>
  <si>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</si>
  <si>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</si>
  <si>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</si>
  <si>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</si>
  <si>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</si>
  <si>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</si>
  <si>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</si>
  <si>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</si>
  <si>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</si>
  <si>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</si>
  <si>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</si>
  <si>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</si>
  <si>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</si>
  <si>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</si>
  <si>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</si>
  <si>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</si>
  <si>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</si>
  <si>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</si>
  <si>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</si>
  <si>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</si>
  <si>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</si>
  <si>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</si>
  <si>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</si>
  <si>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</si>
  <si>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</si>
  <si>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</si>
  <si>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</si>
  <si>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</si>
  <si>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</si>
  <si>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</si>
  <si>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</si>
  <si>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</si>
  <si>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</si>
  <si>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</si>
  <si>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</si>
  <si>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</si>
  <si>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</si>
  <si>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</si>
  <si>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</si>
  <si>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</si>
  <si>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</si>
  <si>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</si>
  <si>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</si>
  <si>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</si>
  <si>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</si>
  <si>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</si>
  <si>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</si>
  <si>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</si>
  <si>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</si>
  <si>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</si>
  <si>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</si>
  <si>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</si>
  <si>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</si>
  <si>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</si>
  <si>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</si>
  <si>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</si>
  <si>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</si>
  <si>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</si>
  <si>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</si>
  <si>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</si>
  <si>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</si>
  <si>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</si>
  <si>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</si>
  <si>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</si>
  <si>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</si>
  <si>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</si>
  <si>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</si>
  <si>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</si>
  <si>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</si>
  <si>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</si>
  <si>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</si>
  <si>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</si>
  <si>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</si>
  <si>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</si>
  <si>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</si>
  <si>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</si>
  <si>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</si>
  <si>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</si>
  <si>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</si>
  <si>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</si>
  <si>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</si>
  <si>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</si>
  <si>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</si>
  <si>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</si>
  <si>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</si>
  <si>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</si>
  <si>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</si>
  <si>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</si>
  <si>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</si>
  <si>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</si>
  <si>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</si>
  <si>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</si>
  <si>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</si>
  <si>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</si>
  <si>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</si>
  <si>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</si>
  <si>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</si>
  <si>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</si>
  <si>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</si>
  <si>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</si>
  <si>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</si>
  <si>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</si>
  <si>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</si>
  <si>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</si>
  <si>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</si>
  <si>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</si>
  <si>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</si>
  <si>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</si>
  <si>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</si>
  <si>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</si>
  <si>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</si>
  <si>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</si>
  <si>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</si>
  <si>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</si>
  <si>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</si>
  <si>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</si>
  <si>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</si>
  <si>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</si>
  <si>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</si>
  <si>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</si>
  <si>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</si>
  <si>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</si>
  <si>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</si>
  <si>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</si>
  <si>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</si>
  <si>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</si>
  <si>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</si>
  <si>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</si>
  <si>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</si>
  <si>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</si>
  <si>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</si>
  <si>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</si>
  <si>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</si>
  <si>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</si>
  <si>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</si>
  <si>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</si>
  <si>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</si>
  <si>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</si>
  <si>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</si>
  <si>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</si>
  <si>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</si>
  <si>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</si>
  <si>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</si>
  <si>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</si>
  <si>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</si>
  <si>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</si>
  <si>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</si>
  <si>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</si>
  <si>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</si>
  <si>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</si>
  <si>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</si>
  <si>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</si>
  <si>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</si>
  <si>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</si>
  <si>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</si>
  <si>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</si>
  <si>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</si>
  <si>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</si>
  <si>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</si>
  <si>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</si>
  <si>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</si>
  <si>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</si>
  <si>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</si>
  <si>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</si>
  <si>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</si>
  <si>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</si>
  <si>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</si>
  <si>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</si>
  <si>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</si>
  <si>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</si>
  <si>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</si>
  <si>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</si>
  <si>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</si>
  <si>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</si>
  <si>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</si>
  <si>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</si>
  <si>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</si>
  <si>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</si>
  <si>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</si>
  <si>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</si>
  <si>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</si>
  <si>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</si>
  <si>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</si>
  <si>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</si>
  <si>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</si>
  <si>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</si>
  <si>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</si>
  <si>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</si>
  <si>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</si>
  <si>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</si>
  <si>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</si>
  <si>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</si>
  <si>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</si>
  <si>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</si>
  <si>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</si>
  <si>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</si>
  <si>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</si>
  <si>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</si>
  <si>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</si>
  <si>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</si>
  <si>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</si>
  <si>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</si>
  <si>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</si>
  <si>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</si>
  <si>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</si>
  <si>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</si>
  <si>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</si>
  <si>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</si>
  <si>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</si>
  <si>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</si>
  <si>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</si>
  <si>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</si>
  <si>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</si>
  <si>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</si>
  <si>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</si>
  <si>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</si>
  <si>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</si>
  <si>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</si>
  <si>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</si>
  <si>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</si>
  <si>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</si>
  <si>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</si>
  <si>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</si>
  <si>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</si>
  <si>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</si>
  <si>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</si>
  <si>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</si>
  <si>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</si>
  <si>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</si>
  <si>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</si>
  <si>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</si>
  <si>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</si>
  <si>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</si>
  <si>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</si>
  <si>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</si>
  <si>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</si>
  <si>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</si>
  <si>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</si>
  <si>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</si>
  <si>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</si>
  <si>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</si>
  <si>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</si>
  <si>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</si>
  <si>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</si>
  <si>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</si>
  <si>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</si>
  <si>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</si>
  <si>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</si>
  <si>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</si>
  <si>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</si>
  <si>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</si>
  <si>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</si>
  <si>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</si>
  <si>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</si>
  <si>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</si>
  <si>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</si>
  <si>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</si>
  <si>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</si>
  <si>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</si>
  <si>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</si>
  <si>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</si>
  <si>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</si>
  <si>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</si>
  <si>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</si>
  <si>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</si>
  <si>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</si>
  <si>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</si>
  <si>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</si>
  <si>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</si>
  <si>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</si>
  <si>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</si>
  <si>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</si>
  <si>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</si>
  <si>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</si>
  <si>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</si>
  <si>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</si>
  <si>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</si>
  <si>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</si>
  <si>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</si>
  <si>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</si>
  <si>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</si>
  <si>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</si>
  <si>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</si>
  <si>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</si>
  <si>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</si>
  <si>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</si>
  <si>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</si>
  <si>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</si>
  <si>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</si>
  <si>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</si>
  <si>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</si>
  <si>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</si>
  <si>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</si>
  <si>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</si>
  <si>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</si>
  <si>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</si>
  <si>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</si>
  <si>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</si>
  <si>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</si>
  <si>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</si>
  <si>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</si>
  <si>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</si>
  <si>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</si>
  <si>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</si>
  <si>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</si>
  <si>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</si>
  <si>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</si>
  <si>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</si>
  <si>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</si>
  <si>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</si>
  <si>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</si>
  <si>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</si>
  <si>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</si>
  <si>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</si>
  <si>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</si>
  <si>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</si>
  <si>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</si>
  <si>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</si>
  <si>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</si>
  <si>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</si>
  <si>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</si>
  <si>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</si>
  <si>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</si>
  <si>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</si>
  <si>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</si>
  <si>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</si>
  <si>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</si>
  <si>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</si>
  <si>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</si>
  <si>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</si>
  <si>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</si>
  <si>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</si>
  <si>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</si>
  <si>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</si>
  <si>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</si>
  <si>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</si>
  <si>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</si>
  <si>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</si>
  <si>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</si>
  <si>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</si>
  <si>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</si>
  <si>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</si>
  <si>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</si>
  <si>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</si>
  <si>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</si>
  <si>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</si>
  <si>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</si>
  <si>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</si>
  <si>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</si>
  <si>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</si>
  <si>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</si>
  <si>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</si>
  <si>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</si>
  <si>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</si>
  <si>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</si>
  <si>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</si>
  <si>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</si>
  <si>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</si>
  <si>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</si>
  <si>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</si>
  <si>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</si>
  <si>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</si>
  <si>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</si>
  <si>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</si>
  <si>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</si>
  <si>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</si>
  <si>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</si>
  <si>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</si>
  <si>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</si>
  <si>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</si>
  <si>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</si>
  <si>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</si>
  <si>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</si>
  <si>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</si>
  <si>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</si>
  <si>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</si>
  <si>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</si>
  <si>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</si>
  <si>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</si>
  <si>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</si>
  <si>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</si>
  <si>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</si>
  <si>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</si>
  <si>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</si>
  <si>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</si>
  <si>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</si>
  <si>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</si>
  <si>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</si>
  <si>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</si>
  <si>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</si>
  <si>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</si>
  <si>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</si>
  <si>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</si>
  <si>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</si>
  <si>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</si>
  <si>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</si>
  <si>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</si>
  <si>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</si>
  <si>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</si>
  <si>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</si>
  <si>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</si>
  <si>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</si>
  <si>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</si>
  <si>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</si>
  <si>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</si>
  <si>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</si>
  <si>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</si>
  <si>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</si>
  <si>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</si>
  <si>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</si>
  <si>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</si>
  <si>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</si>
  <si>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</si>
  <si>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</si>
  <si>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</si>
  <si>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</si>
  <si>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</si>
  <si>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</si>
  <si>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</si>
  <si>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</si>
  <si>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</si>
  <si>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</si>
  <si>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</si>
  <si>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</si>
  <si>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</si>
  <si>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</si>
  <si>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</si>
  <si>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</si>
  <si>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</si>
  <si>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</si>
  <si>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</si>
  <si>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</si>
  <si>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</si>
  <si>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</si>
  <si>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</si>
  <si>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</si>
  <si>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</si>
  <si>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</si>
  <si>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</si>
  <si>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</si>
  <si>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</si>
  <si>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</si>
  <si>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</si>
  <si>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</si>
  <si>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</si>
  <si>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</si>
  <si>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</si>
  <si>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</si>
  <si>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</si>
  <si>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</si>
  <si>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</si>
  <si>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</si>
  <si>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</si>
  <si>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</si>
  <si>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</si>
  <si>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</si>
  <si>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</si>
  <si>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</si>
  <si>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</si>
  <si>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</si>
  <si>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</si>
  <si>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</si>
  <si>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</si>
  <si>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</si>
  <si>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</si>
  <si>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</si>
  <si>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</si>
  <si>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</si>
  <si>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</si>
  <si>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</si>
  <si>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</si>
  <si>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</si>
  <si>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</si>
  <si>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</si>
  <si>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</si>
  <si>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</si>
  <si>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</si>
  <si>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</si>
  <si>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</si>
  <si>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</si>
  <si>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</si>
  <si>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</si>
  <si>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</si>
  <si>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</si>
  <si>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</si>
  <si>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</si>
  <si>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</si>
  <si>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</si>
  <si>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</si>
  <si>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</si>
  <si>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</si>
  <si>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</si>
  <si>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</si>
  <si>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</si>
  <si>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</si>
  <si>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</si>
  <si>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</si>
  <si>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</si>
  <si>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</si>
  <si>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</si>
  <si>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</si>
  <si>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</si>
  <si>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</si>
  <si>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</si>
  <si>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</si>
  <si>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</si>
  <si>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</si>
  <si>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</si>
  <si>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</si>
  <si>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</si>
  <si>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</si>
  <si>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</si>
  <si>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</si>
  <si>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</si>
  <si>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</si>
  <si>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</si>
  <si>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</si>
  <si>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</si>
  <si>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</si>
  <si>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</si>
  <si>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</si>
  <si>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</si>
  <si>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</si>
  <si>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</si>
  <si>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</si>
  <si>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</si>
  <si>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</si>
  <si>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</si>
  <si>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</si>
  <si>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</si>
  <si>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</si>
  <si>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</si>
  <si>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</si>
  <si>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</si>
  <si>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</si>
  <si>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</si>
  <si>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</si>
  <si>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</si>
  <si>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</si>
  <si>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</si>
  <si>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</si>
  <si>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</si>
  <si>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</si>
  <si>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</si>
  <si>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</si>
  <si>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</si>
  <si>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</si>
  <si>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</si>
  <si>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</si>
  <si>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</si>
  <si>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</si>
  <si>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</si>
  <si>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</si>
  <si>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</si>
  <si>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</si>
  <si>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</si>
  <si>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</si>
  <si>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</si>
  <si>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</si>
  <si>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</si>
  <si>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</si>
  <si>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</si>
  <si>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</si>
  <si>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</si>
  <si>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</si>
  <si>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</si>
  <si>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</si>
  <si>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</si>
  <si>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</si>
  <si>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</si>
  <si>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</si>
  <si>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</si>
  <si>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</si>
  <si>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</si>
  <si>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</si>
  <si>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</si>
  <si>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</si>
  <si>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</si>
  <si>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</si>
  <si>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</si>
  <si>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</si>
  <si>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</si>
  <si>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</si>
  <si>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</si>
  <si>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</si>
  <si>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</si>
  <si>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</si>
  <si>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</si>
  <si>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</si>
  <si>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</si>
  <si>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</si>
  <si>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</si>
  <si>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</si>
  <si>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</si>
  <si>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</si>
  <si>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</si>
  <si>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</si>
  <si>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</si>
  <si>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</si>
  <si>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</si>
  <si>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</si>
  <si>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</si>
  <si>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</si>
  <si>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</si>
  <si>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</si>
  <si>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</si>
  <si>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</si>
  <si>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</si>
  <si>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</si>
  <si>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</si>
  <si>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</si>
  <si>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</si>
  <si>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</si>
  <si>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</si>
  <si>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</si>
  <si>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</si>
  <si>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</si>
  <si>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</si>
  <si>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</si>
  <si>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</si>
  <si>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</si>
  <si>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</si>
  <si>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</si>
  <si>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</si>
  <si>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</si>
  <si>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</si>
  <si>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</si>
  <si>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</si>
  <si>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</si>
  <si>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</si>
  <si>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</si>
  <si>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</si>
  <si>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</si>
  <si>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</si>
  <si>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</si>
  <si>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</si>
  <si>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</si>
  <si>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</si>
  <si>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</si>
  <si>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</si>
  <si>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</si>
  <si>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</si>
  <si>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</si>
  <si>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</si>
  <si>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</si>
  <si>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</si>
  <si>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</si>
  <si>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</si>
  <si>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</si>
  <si>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</si>
  <si>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</si>
  <si>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</si>
  <si>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</si>
  <si>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</si>
  <si>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</si>
  <si>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</si>
  <si>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</si>
  <si>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</si>
  <si>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</si>
  <si>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</si>
  <si>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</si>
  <si>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</si>
  <si>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</si>
  <si>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</si>
  <si>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</si>
  <si>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</si>
  <si>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</si>
  <si>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</si>
  <si>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</si>
  <si>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</si>
  <si>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</si>
  <si>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</si>
  <si>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</si>
  <si>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</si>
  <si>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</si>
  <si>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</si>
  <si>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</si>
  <si>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</si>
  <si>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</si>
  <si>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</si>
  <si>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</si>
  <si>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</si>
  <si>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</si>
  <si>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</si>
  <si>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</si>
  <si>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</si>
  <si>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</si>
  <si>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</si>
  <si>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</si>
  <si>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</si>
  <si>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</si>
  <si>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</si>
  <si>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</si>
  <si>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</si>
  <si>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</si>
  <si>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</si>
  <si>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</si>
  <si>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</si>
  <si>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</si>
  <si>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</si>
  <si>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</si>
  <si>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</si>
  <si>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</si>
  <si>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</si>
  <si>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</si>
  <si>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</si>
  <si>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</si>
  <si>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</si>
  <si>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</si>
  <si>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</si>
  <si>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</si>
  <si>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</si>
  <si>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</si>
  <si>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</si>
  <si>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</si>
  <si>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</si>
  <si>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</si>
  <si>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</si>
  <si>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</si>
  <si>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</si>
  <si>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</si>
  <si>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</si>
  <si>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</si>
  <si>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</si>
  <si>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</si>
  <si>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</si>
  <si>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</si>
  <si>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</si>
  <si>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</si>
  <si>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</si>
  <si>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</si>
  <si>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</si>
  <si>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</si>
  <si>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</si>
  <si>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</si>
  <si>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</si>
  <si>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</si>
  <si>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</si>
  <si>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</si>
  <si>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</si>
  <si>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</si>
  <si>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</si>
  <si>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</si>
  <si>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</si>
  <si>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</si>
  <si>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</si>
  <si>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</si>
  <si>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</si>
  <si>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</si>
  <si>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</si>
  <si>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</si>
  <si>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</si>
  <si>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</si>
  <si>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</si>
  <si>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</si>
  <si>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</si>
  <si>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</si>
  <si>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</si>
  <si>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</si>
  <si>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</si>
  <si>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</si>
  <si>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</si>
  <si>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</si>
  <si>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</si>
  <si>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</si>
  <si>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</si>
  <si>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</si>
  <si>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</si>
  <si>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</si>
  <si>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</si>
  <si>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</si>
  <si>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</si>
  <si>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</si>
  <si>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</si>
  <si>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</si>
  <si>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</si>
  <si>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</si>
  <si>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</si>
  <si>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</si>
  <si>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</si>
  <si>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</si>
  <si>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</si>
  <si>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</si>
  <si>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</si>
  <si>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</si>
  <si>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</si>
  <si>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</si>
  <si>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</si>
  <si>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</si>
  <si>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</si>
  <si>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</si>
  <si>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</si>
  <si>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</si>
  <si>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</si>
  <si>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</si>
  <si>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</si>
  <si>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</si>
  <si>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</si>
  <si>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</si>
  <si>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</si>
  <si>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</si>
  <si>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</si>
  <si>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</si>
  <si>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</si>
  <si>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</si>
  <si>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</si>
  <si>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</si>
  <si>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</si>
  <si>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</si>
  <si>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</si>
  <si>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</si>
  <si>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</si>
  <si>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</si>
  <si>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</si>
  <si>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</si>
  <si>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</si>
  <si>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</si>
  <si>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</si>
  <si>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</si>
  <si>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</si>
  <si>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</si>
  <si>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</si>
  <si>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</si>
  <si>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</si>
  <si>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</si>
  <si>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</si>
  <si>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</si>
  <si>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</si>
  <si>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</si>
  <si>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</si>
  <si>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</si>
  <si>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</si>
  <si>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</si>
  <si>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</si>
  <si>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</si>
  <si>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</si>
  <si>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</si>
  <si>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</si>
  <si>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</si>
  <si>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</si>
  <si>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</si>
  <si>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</si>
  <si>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</si>
  <si>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</si>
  <si>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</si>
  <si>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</si>
  <si>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</si>
  <si>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</si>
  <si>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</si>
  <si>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</si>
  <si>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</si>
  <si>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</si>
  <si>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</si>
  <si>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</si>
  <si>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</si>
  <si>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</si>
  <si>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</si>
  <si>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</si>
  <si>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</si>
  <si>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</si>
  <si>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</si>
  <si>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</si>
  <si>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</si>
  <si>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</si>
  <si>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</si>
  <si>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</si>
  <si>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</si>
  <si>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</si>
  <si>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</si>
  <si>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</si>
  <si>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</si>
  <si>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</si>
  <si>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</si>
  <si>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</si>
  <si>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</si>
  <si>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</si>
  <si>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</si>
  <si>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</si>
  <si>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</si>
  <si>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</si>
  <si>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</si>
  <si>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</si>
  <si>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</si>
  <si>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</si>
  <si>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</si>
  <si>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</si>
  <si>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</si>
  <si>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</si>
  <si>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</si>
  <si>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</si>
  <si>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</si>
  <si>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</si>
  <si>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</si>
  <si>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</si>
  <si>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</si>
  <si>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</si>
  <si>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</si>
  <si>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</si>
  <si>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</si>
  <si>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</si>
  <si>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</si>
  <si>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</si>
  <si>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</si>
  <si>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</si>
  <si>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</si>
  <si>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</si>
  <si>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</si>
  <si>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</si>
  <si>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</si>
  <si>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</si>
  <si>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</si>
  <si>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</si>
  <si>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</si>
  <si>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</si>
  <si>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</si>
  <si>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</si>
  <si>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</si>
  <si>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</si>
  <si>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</si>
  <si>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</si>
  <si>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</si>
  <si>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</si>
  <si>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</si>
  <si>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</si>
  <si>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</si>
  <si>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</si>
  <si>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</si>
  <si>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</si>
  <si>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</si>
  <si>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</si>
  <si>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</si>
  <si>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</si>
  <si>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</si>
  <si>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</si>
  <si>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</si>
  <si>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</si>
  <si>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</si>
  <si>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</si>
  <si>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</si>
  <si>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</si>
  <si>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</si>
  <si>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</si>
  <si>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</si>
  <si>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</si>
  <si>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</si>
  <si>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</si>
  <si>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</si>
  <si>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</si>
  <si>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</si>
  <si>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</si>
  <si>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</si>
  <si>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</si>
  <si>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</si>
  <si>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</si>
  <si>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</si>
  <si>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</si>
  <si>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</si>
  <si>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</si>
  <si>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</si>
  <si>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</si>
  <si>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</si>
  <si>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</si>
  <si>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</si>
  <si>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</si>
  <si>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</si>
  <si>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</si>
  <si>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</si>
  <si>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</si>
  <si>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</si>
  <si>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</si>
  <si>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</si>
  <si>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</si>
  <si>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</si>
  <si>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</si>
  <si>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</si>
  <si>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</si>
  <si>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</si>
  <si>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</si>
  <si>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</si>
  <si>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</si>
  <si>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</si>
  <si>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</si>
  <si>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</si>
  <si>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</si>
  <si>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</si>
  <si>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</si>
  <si>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</si>
  <si>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</si>
  <si>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</si>
  <si>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</si>
  <si>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</si>
  <si>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</si>
  <si>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</si>
  <si>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</si>
  <si>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</si>
  <si>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</si>
  <si>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</si>
  <si>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</si>
  <si>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</si>
  <si>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</si>
  <si>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</si>
  <si>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</si>
  <si>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</si>
  <si>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</si>
  <si>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</si>
  <si>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</si>
  <si>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</si>
  <si>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</si>
  <si>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</si>
  <si>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</si>
  <si>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</si>
  <si>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</si>
  <si>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</si>
  <si>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</si>
  <si>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</si>
  <si>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</si>
  <si>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</si>
  <si>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</si>
  <si>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</si>
  <si>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</si>
  <si>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</si>
  <si>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</si>
  <si>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</si>
  <si>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</si>
  <si>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</si>
  <si>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</si>
  <si>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</si>
  <si>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</si>
  <si>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</si>
  <si>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</si>
  <si>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</si>
  <si>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</si>
  <si>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</si>
  <si>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</si>
  <si>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</si>
  <si>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</si>
  <si>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</si>
  <si>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</si>
  <si>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</si>
  <si>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</si>
  <si>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</si>
  <si>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</si>
  <si>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</si>
  <si>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</si>
  <si>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</si>
  <si>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</si>
  <si>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</si>
  <si>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</si>
  <si>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</si>
  <si>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</si>
  <si>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</si>
  <si>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</si>
  <si>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</si>
  <si>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</si>
  <si>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</si>
  <si>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</si>
  <si>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</si>
  <si>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</si>
  <si>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</si>
  <si>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</si>
  <si>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</si>
  <si>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</si>
  <si>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</si>
  <si>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</si>
  <si>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</si>
  <si>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</si>
  <si>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</si>
  <si>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</si>
  <si>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</si>
  <si>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</si>
  <si>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</si>
  <si>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</si>
  <si>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</si>
  <si>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</si>
  <si>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</si>
  <si>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</si>
  <si>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</si>
  <si>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</si>
  <si>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</si>
  <si>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</si>
  <si>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</si>
  <si>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</si>
  <si>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</si>
  <si>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</si>
  <si>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</si>
  <si>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</si>
  <si>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</si>
  <si>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</si>
  <si>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</si>
  <si>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</si>
  <si>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</si>
  <si>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</si>
  <si>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</si>
  <si>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</si>
  <si>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</si>
  <si>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</si>
  <si>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</si>
  <si>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</si>
  <si>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</si>
  <si>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</si>
  <si>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</si>
  <si>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</si>
  <si>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</si>
  <si>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</si>
  <si>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</si>
  <si>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</si>
  <si>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</si>
  <si>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</si>
  <si>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</si>
  <si>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</si>
  <si>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</si>
  <si>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</si>
  <si>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</si>
  <si>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</si>
  <si>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</si>
  <si>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</si>
  <si>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</si>
  <si>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</si>
  <si>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</si>
  <si>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</si>
  <si>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</si>
  <si>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</si>
  <si>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</si>
  <si>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</si>
  <si>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</si>
  <si>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</si>
  <si>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</si>
  <si>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</si>
  <si>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</si>
  <si>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</si>
  <si>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</si>
  <si>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</si>
  <si>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</si>
  <si>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</si>
  <si>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</si>
  <si>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</si>
  <si>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</si>
  <si>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</si>
  <si>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</si>
  <si>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</si>
  <si>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</si>
  <si>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</si>
  <si>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</si>
  <si>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</si>
  <si>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</si>
  <si>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</si>
  <si>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</si>
  <si>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</si>
  <si>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</si>
  <si>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</si>
  <si>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</si>
  <si>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</si>
  <si>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</si>
  <si>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</si>
  <si>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</si>
  <si>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</si>
  <si>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</si>
  <si>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</si>
  <si>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</si>
  <si>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</si>
  <si>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</si>
  <si>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</si>
  <si>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</si>
  <si>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</si>
  <si>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</si>
  <si>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</si>
  <si>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</si>
  <si>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</si>
  <si>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</si>
  <si>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</si>
  <si>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</si>
  <si>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</si>
  <si>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</si>
  <si>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</si>
  <si>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</si>
  <si>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</si>
  <si>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</si>
  <si>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</si>
  <si>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</si>
  <si>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</si>
  <si>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</si>
  <si>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</si>
  <si>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</si>
  <si>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</si>
  <si>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</si>
  <si>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</si>
  <si>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</si>
  <si>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</si>
  <si>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</si>
  <si>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</si>
  <si>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</si>
  <si>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</si>
  <si>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</si>
  <si>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</si>
  <si>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</si>
  <si>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</si>
  <si>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</si>
  <si>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</si>
  <si>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</si>
  <si>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</si>
  <si>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</si>
  <si>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</si>
  <si>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</si>
  <si>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</si>
  <si>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</si>
  <si>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</si>
  <si>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</si>
  <si>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</si>
  <si>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</si>
  <si>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</si>
  <si>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</si>
  <si>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</si>
  <si>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</si>
  <si>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</si>
  <si>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</si>
  <si>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</si>
  <si>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</si>
  <si>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</si>
  <si>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</si>
  <si>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</si>
  <si>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</si>
  <si>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</si>
  <si>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</si>
  <si>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</si>
  <si>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</si>
  <si>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</si>
  <si>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</si>
  <si>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</si>
  <si>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</si>
  <si>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</si>
  <si>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</si>
  <si>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</si>
  <si>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</si>
  <si>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</si>
  <si>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</si>
  <si>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</si>
  <si>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</si>
  <si>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</si>
  <si>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</si>
  <si>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</si>
  <si>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</si>
  <si>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</si>
  <si>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</si>
  <si>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</si>
  <si>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</si>
  <si>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</si>
  <si>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</si>
  <si>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</si>
  <si>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</si>
  <si>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</si>
  <si>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</si>
  <si>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</si>
  <si>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</si>
  <si>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</si>
  <si>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</si>
  <si>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</si>
  <si>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</si>
  <si>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</si>
  <si>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</si>
  <si>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</si>
  <si>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</si>
  <si>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</si>
  <si>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</si>
  <si>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</si>
  <si>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</si>
  <si>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</si>
  <si>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</si>
  <si>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</si>
  <si>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</si>
  <si>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</si>
  <si>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</si>
  <si>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</si>
  <si>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</si>
  <si>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</si>
  <si>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</si>
  <si>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</si>
  <si>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</si>
  <si>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</si>
  <si>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</si>
  <si>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</si>
  <si>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</si>
  <si>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</si>
  <si>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</si>
  <si>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</si>
  <si>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</si>
  <si>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</si>
  <si>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</si>
  <si>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</si>
  <si>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</si>
  <si>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</si>
  <si>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</si>
  <si>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</si>
  <si>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</si>
  <si>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</si>
  <si>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</si>
  <si>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</si>
  <si>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</si>
  <si>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</si>
  <si>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</si>
  <si>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</si>
  <si>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</si>
  <si>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</si>
  <si>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</si>
  <si>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</si>
  <si>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</si>
  <si>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</si>
  <si>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</si>
  <si>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</si>
  <si>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</si>
  <si>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</si>
  <si>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</si>
  <si>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</si>
  <si>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</si>
  <si>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</si>
  <si>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</si>
  <si>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</si>
  <si>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</si>
  <si>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</si>
  <si>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</si>
  <si>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</si>
  <si>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</si>
  <si>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</si>
  <si>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</si>
  <si>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</si>
  <si>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</si>
  <si>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</si>
  <si>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</si>
  <si>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</si>
  <si>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</si>
  <si>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</si>
  <si>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</si>
  <si>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</si>
  <si>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</si>
  <si>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</si>
  <si>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</si>
  <si>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</si>
  <si>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</si>
  <si>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</si>
  <si>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</si>
  <si>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</si>
  <si>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</si>
  <si>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</si>
  <si>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</si>
  <si>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</si>
  <si>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</si>
  <si>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</si>
  <si>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</si>
  <si>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</si>
  <si>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</si>
  <si>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</si>
  <si>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</si>
  <si>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</si>
  <si>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</si>
  <si>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</si>
  <si>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</si>
  <si>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</si>
  <si>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</si>
  <si>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</si>
  <si>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</si>
  <si>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</si>
  <si>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</si>
  <si>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</si>
  <si>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</si>
  <si>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</si>
  <si>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</si>
  <si>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</si>
  <si>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</si>
  <si>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</si>
  <si>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</si>
  <si>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</si>
  <si>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</si>
  <si>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</si>
  <si>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</si>
  <si>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</si>
  <si>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</si>
  <si>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</si>
  <si>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</si>
  <si>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</si>
  <si>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</si>
  <si>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</si>
  <si>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</si>
  <si>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</si>
  <si>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</si>
  <si>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</si>
  <si>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</si>
  <si>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</si>
  <si>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</si>
  <si>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</si>
  <si>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</si>
  <si>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</si>
  <si>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</si>
  <si>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</si>
  <si>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</si>
  <si>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</si>
  <si>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</si>
  <si>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</si>
  <si>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</si>
  <si>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</si>
  <si>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</si>
  <si>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</si>
  <si>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</si>
  <si>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</si>
  <si>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</si>
  <si>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</si>
  <si>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</si>
  <si>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</si>
  <si>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</si>
  <si>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</si>
  <si>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</si>
  <si>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</si>
  <si>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</si>
  <si>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</si>
  <si>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</si>
  <si>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</si>
  <si>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</si>
  <si>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</si>
  <si>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</si>
  <si>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</si>
  <si>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</si>
  <si>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</si>
  <si>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</si>
  <si>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</si>
  <si>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</si>
  <si>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</si>
  <si>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</si>
  <si>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</si>
  <si>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</si>
  <si>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</si>
  <si>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</si>
  <si>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</si>
  <si>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</si>
  <si>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</si>
  <si>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</si>
  <si>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</si>
  <si>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</si>
  <si>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</si>
  <si>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</si>
  <si>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</si>
  <si>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</si>
  <si>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</si>
  <si>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</si>
  <si>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</si>
  <si>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</si>
  <si>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</si>
  <si>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</si>
  <si>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</si>
  <si>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</si>
  <si>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</si>
  <si>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</si>
  <si>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</si>
  <si>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</si>
  <si>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</si>
  <si>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</si>
  <si>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</si>
  <si>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</si>
  <si>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</si>
  <si>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</si>
  <si>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</si>
  <si>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</si>
  <si>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</si>
  <si>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</si>
  <si>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</si>
  <si>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</si>
  <si>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</si>
  <si>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</si>
  <si>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</si>
  <si>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</si>
  <si>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</si>
  <si>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</si>
  <si>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</si>
  <si>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</si>
  <si>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</si>
  <si>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</si>
  <si>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</si>
  <si>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</si>
  <si>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</si>
  <si>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</si>
  <si>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</si>
  <si>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</si>
  <si>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</si>
  <si>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</si>
  <si>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</si>
  <si>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</si>
  <si>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</si>
  <si>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</si>
  <si>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</si>
  <si>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</si>
  <si>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</si>
  <si>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</si>
  <si>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</si>
  <si>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</si>
  <si>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</si>
  <si>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</si>
  <si>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</si>
  <si>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</si>
  <si>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</si>
  <si>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</si>
  <si>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</si>
  <si>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</si>
  <si>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</si>
  <si>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</si>
  <si>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</si>
  <si>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</si>
  <si>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</si>
  <si>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</si>
  <si>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</si>
  <si>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</si>
  <si>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</si>
  <si>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</si>
  <si>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</si>
  <si>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</si>
  <si>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</si>
  <si>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</si>
  <si>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</si>
  <si>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</si>
  <si>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</si>
  <si>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</si>
  <si>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</si>
  <si>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</si>
  <si>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</si>
  <si>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</si>
  <si>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</si>
  <si>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</si>
  <si>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</si>
  <si>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</si>
  <si>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</si>
  <si>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</si>
  <si>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</si>
  <si>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</si>
  <si>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</si>
  <si>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</si>
  <si>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</si>
  <si>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</si>
  <si>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</si>
  <si>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</si>
  <si>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</si>
  <si>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</si>
  <si>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</si>
  <si>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</si>
  <si>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</si>
  <si>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</si>
  <si>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</si>
  <si>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</si>
  <si>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</si>
  <si>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</si>
  <si>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</si>
  <si>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</si>
  <si>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</si>
  <si>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</si>
  <si>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</si>
  <si>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</si>
  <si>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</si>
  <si>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</si>
  <si>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</si>
  <si>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</si>
  <si>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</si>
  <si>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</si>
  <si>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</si>
  <si>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</si>
  <si>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</si>
  <si>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</si>
  <si>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</si>
  <si>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</si>
  <si>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</si>
  <si>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</si>
  <si>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</si>
  <si>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</si>
  <si>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</si>
  <si>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</si>
  <si>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</si>
  <si>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</si>
  <si>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</si>
  <si>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</si>
  <si>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</si>
  <si>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</si>
  <si>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</si>
  <si>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</si>
  <si>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</si>
  <si>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</si>
  <si>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</si>
  <si>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</si>
  <si>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</si>
  <si>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</si>
  <si>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</si>
  <si>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</si>
  <si>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</si>
  <si>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</si>
  <si>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</si>
  <si>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</si>
  <si>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</si>
  <si>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</si>
  <si>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</si>
  <si>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</si>
  <si>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</si>
  <si>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</si>
  <si>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</si>
  <si>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</si>
  <si>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</si>
  <si>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</si>
  <si>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</si>
  <si>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</si>
  <si>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</si>
  <si>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</si>
  <si>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</si>
  <si>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</si>
  <si>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</si>
  <si>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</si>
  <si>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</si>
  <si>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</si>
  <si>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</si>
  <si>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</si>
  <si>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</si>
  <si>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</si>
  <si>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</si>
  <si>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</si>
  <si>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</si>
  <si>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</si>
  <si>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</si>
  <si>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</si>
  <si>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</si>
  <si>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</si>
  <si>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</si>
  <si>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</si>
  <si>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</si>
  <si>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</si>
  <si>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</si>
  <si>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</si>
  <si>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</si>
  <si>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</si>
  <si>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</si>
  <si>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</si>
  <si>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</si>
  <si>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</si>
  <si>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</si>
  <si>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</si>
  <si>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</si>
  <si>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</si>
  <si>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</si>
  <si>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</si>
  <si>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</si>
  <si>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</si>
  <si>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</si>
  <si>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</si>
  <si>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</si>
  <si>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</si>
  <si>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</si>
  <si>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</si>
  <si>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</si>
  <si>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</si>
  <si>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</si>
  <si>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</si>
  <si>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</si>
  <si>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</si>
  <si>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</si>
  <si>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</si>
  <si>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</si>
  <si>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</si>
  <si>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</si>
  <si>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</si>
  <si>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</si>
  <si>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</si>
  <si>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</si>
  <si>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</si>
  <si>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</si>
  <si>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</si>
  <si>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</si>
  <si>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</si>
  <si>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</si>
  <si>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</si>
  <si>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</si>
  <si>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</si>
  <si>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</si>
  <si>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</si>
  <si>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</si>
  <si>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</si>
  <si>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</si>
  <si>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</si>
  <si>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</si>
  <si>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</si>
  <si>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</si>
  <si>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</si>
  <si>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</si>
  <si>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</si>
  <si>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</si>
  <si>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</si>
  <si>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</si>
  <si>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</si>
  <si>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</si>
  <si>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</si>
  <si>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</si>
  <si>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</si>
  <si>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</si>
  <si>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</si>
  <si>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</si>
  <si>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</si>
  <si>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</si>
  <si>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</si>
  <si>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</si>
  <si>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</si>
  <si>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</si>
  <si>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</si>
  <si>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</si>
  <si>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</si>
  <si>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</si>
  <si>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</si>
  <si>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</si>
  <si>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</si>
  <si>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</si>
  <si>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</si>
  <si>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</si>
  <si>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</si>
  <si>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</si>
  <si>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</si>
  <si>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</si>
  <si>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</si>
  <si>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</si>
  <si>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</si>
  <si>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</si>
  <si>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</si>
  <si>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</si>
  <si>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</si>
  <si>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</si>
  <si>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</si>
  <si>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</si>
  <si>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</si>
  <si>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</si>
  <si>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</si>
  <si>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</si>
  <si>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</si>
  <si>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</si>
  <si>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</si>
  <si>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</si>
  <si>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</si>
  <si>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</si>
  <si>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</si>
  <si>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</si>
  <si>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</si>
  <si>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</si>
  <si>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</si>
  <si>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</si>
  <si>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</si>
  <si>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</si>
  <si>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</si>
  <si>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</si>
  <si>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</si>
  <si>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</si>
  <si>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</si>
  <si>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</si>
  <si>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</si>
  <si>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</si>
  <si>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</si>
  <si>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</si>
  <si>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</si>
  <si>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</si>
  <si>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</si>
  <si>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</si>
  <si>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</si>
  <si>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</si>
  <si>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</si>
  <si>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</si>
  <si>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</si>
  <si>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</si>
  <si>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</si>
  <si>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</si>
  <si>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</si>
  <si>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</si>
  <si>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</si>
  <si>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</si>
  <si>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</si>
  <si>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</si>
  <si>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</si>
  <si>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</si>
  <si>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</si>
  <si>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</si>
  <si>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</si>
  <si>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</si>
  <si>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</si>
  <si>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</si>
  <si>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</si>
  <si>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</si>
  <si>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</si>
  <si>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</si>
  <si>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</si>
  <si>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</si>
  <si>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</si>
  <si>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</si>
  <si>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</si>
  <si>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</si>
  <si>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</si>
  <si>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</si>
  <si>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</si>
  <si>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</si>
  <si>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</si>
  <si>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</si>
  <si>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</si>
  <si>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</si>
  <si>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</si>
  <si>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</si>
  <si>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</si>
  <si>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</si>
  <si>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</si>
  <si>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</si>
  <si>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</si>
  <si>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</si>
  <si>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</si>
  <si>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</si>
  <si>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</si>
  <si>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</si>
  <si>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</si>
  <si>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</si>
  <si>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</si>
  <si>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</si>
  <si>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</si>
  <si>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</si>
  <si>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</si>
  <si>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</si>
  <si>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</si>
  <si>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</si>
  <si>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</si>
  <si>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</si>
  <si>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</si>
  <si>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</si>
  <si>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</si>
  <si>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</si>
  <si>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</si>
  <si>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</si>
  <si>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</si>
  <si>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</si>
  <si>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</si>
  <si>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</si>
  <si>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</si>
  <si>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</si>
  <si>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</si>
  <si>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</si>
  <si>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</si>
  <si>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</si>
  <si>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</si>
  <si>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</si>
  <si>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</si>
  <si>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</si>
  <si>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</si>
  <si>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</si>
  <si>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</si>
  <si>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</si>
  <si>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</si>
  <si>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</si>
  <si>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</si>
  <si>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</si>
  <si>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</si>
  <si>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</si>
  <si>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</si>
  <si>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</si>
  <si>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</si>
  <si>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</si>
  <si>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</si>
  <si>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</si>
  <si>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</si>
  <si>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</si>
  <si>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</si>
  <si>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</si>
  <si>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</si>
  <si>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</si>
  <si>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</si>
  <si>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</si>
  <si>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</si>
  <si>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</si>
  <si>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</si>
  <si>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</si>
  <si>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</si>
  <si>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</si>
  <si>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</si>
  <si>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</si>
  <si>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</si>
  <si>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</si>
  <si>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</si>
  <si>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</si>
  <si>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</si>
  <si>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</si>
  <si>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</si>
  <si>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</si>
  <si>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</si>
  <si>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</si>
  <si>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</si>
  <si>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</si>
  <si>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</si>
  <si>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</si>
  <si>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</si>
  <si>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</si>
  <si>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</si>
  <si>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</si>
  <si>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</si>
  <si>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</si>
  <si>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</si>
  <si>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</si>
  <si>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</si>
  <si>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</si>
  <si>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</si>
  <si>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</si>
  <si>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</si>
  <si>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</si>
  <si>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</si>
  <si>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</si>
  <si>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</si>
  <si>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</si>
  <si>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</si>
  <si>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</si>
  <si>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</si>
  <si>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</si>
  <si>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</si>
  <si>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</si>
  <si>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</si>
  <si>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</si>
  <si>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</si>
  <si>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</si>
  <si>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</si>
  <si>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</si>
  <si>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</si>
  <si>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</si>
  <si>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</si>
  <si>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</si>
  <si>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</si>
  <si>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</si>
  <si>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</si>
  <si>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</si>
  <si>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</si>
  <si>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</si>
  <si>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</si>
  <si>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</si>
  <si>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</si>
  <si>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</si>
  <si>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</si>
  <si>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</si>
  <si>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</si>
  <si>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</si>
  <si>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</si>
  <si>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</si>
  <si>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</si>
  <si>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</si>
  <si>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</si>
  <si>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</si>
  <si>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</si>
  <si>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</si>
  <si>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</si>
  <si>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</si>
  <si>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</si>
  <si>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</si>
  <si>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</si>
  <si>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</si>
  <si>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</si>
  <si>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</si>
  <si>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</si>
  <si>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</si>
  <si>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</si>
  <si>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</si>
  <si>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</si>
  <si>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</si>
  <si>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</si>
  <si>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</si>
  <si>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</si>
  <si>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</si>
  <si>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</si>
  <si>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</si>
  <si>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</si>
  <si>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</si>
  <si>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</si>
  <si>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</si>
  <si>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</si>
  <si>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</si>
  <si>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</si>
  <si>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</si>
  <si>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</si>
  <si>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</si>
  <si>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</si>
  <si>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</si>
  <si>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</si>
  <si>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</si>
  <si>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</si>
  <si>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</si>
  <si>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</si>
  <si>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</si>
  <si>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</si>
  <si>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</si>
  <si>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</si>
  <si>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</si>
  <si>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</si>
  <si>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</si>
  <si>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</si>
  <si>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</si>
  <si>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</si>
  <si>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</si>
  <si>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</si>
  <si>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</si>
  <si>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</si>
  <si>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</si>
  <si>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</si>
  <si>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</si>
  <si>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</si>
  <si>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</si>
  <si>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</si>
  <si>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</si>
  <si>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</si>
  <si>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</si>
  <si>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</si>
  <si>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</si>
  <si>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</si>
  <si>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</si>
  <si>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</si>
  <si>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</si>
  <si>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</si>
  <si>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</si>
  <si>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</si>
  <si>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</si>
  <si>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</si>
  <si>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</si>
  <si>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</si>
  <si>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</si>
  <si>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</si>
  <si>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</si>
  <si>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</si>
  <si>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</si>
  <si>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</si>
  <si>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</si>
  <si>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</si>
  <si>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</si>
  <si>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</si>
  <si>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</si>
  <si>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</si>
  <si>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</si>
  <si>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</si>
  <si>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</si>
  <si>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</si>
  <si>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</si>
  <si>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</si>
  <si>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</si>
  <si>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</si>
  <si>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</si>
  <si>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</si>
  <si>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</si>
  <si>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</si>
  <si>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</si>
  <si>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</si>
  <si>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</si>
  <si>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</si>
  <si>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</si>
  <si>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</si>
  <si>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</si>
  <si>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</si>
  <si>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</si>
  <si>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</si>
  <si>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</si>
  <si>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</si>
  <si>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</si>
  <si>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</si>
  <si>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</si>
  <si>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</si>
  <si>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</si>
  <si>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</si>
  <si>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</si>
  <si>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</si>
  <si>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</si>
  <si>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</si>
  <si>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</si>
  <si>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</si>
  <si>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</si>
  <si>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</si>
  <si>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</si>
  <si>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</si>
  <si>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</si>
  <si>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</si>
  <si>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</si>
  <si>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</si>
  <si>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</si>
  <si>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</si>
  <si>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</si>
  <si>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</si>
  <si>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</si>
  <si>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</si>
  <si>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</si>
  <si>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</si>
  <si>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</si>
  <si>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</si>
  <si>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</si>
  <si>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</si>
  <si>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</si>
  <si>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</si>
  <si>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</si>
  <si>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</si>
  <si>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</si>
  <si>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</si>
  <si>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</si>
  <si>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</si>
  <si>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</si>
  <si>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</si>
  <si>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</si>
  <si>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</si>
  <si>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</si>
  <si>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</si>
  <si>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</si>
  <si>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</si>
  <si>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</si>
  <si>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</si>
  <si>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</si>
  <si>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</si>
  <si>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</si>
  <si>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</si>
  <si>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</si>
  <si>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</si>
  <si>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</si>
  <si>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</si>
  <si>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</si>
  <si>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</si>
  <si>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</si>
  <si>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</si>
  <si>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</si>
  <si>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</si>
  <si>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</si>
  <si>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</si>
  <si>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</si>
  <si>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</si>
  <si>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</si>
  <si>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</si>
  <si>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</si>
  <si>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</si>
  <si>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</si>
  <si>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</si>
  <si>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</si>
  <si>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</si>
  <si>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</si>
  <si>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</si>
  <si>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</si>
  <si>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</si>
  <si>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</si>
  <si>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</si>
  <si>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</si>
  <si>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</si>
  <si>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</si>
  <si>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</si>
  <si>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</si>
  <si>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</si>
  <si>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</si>
  <si>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</si>
  <si>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</si>
  <si>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</si>
  <si>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</si>
  <si>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</si>
  <si>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</si>
  <si>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</si>
  <si>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</si>
  <si>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</si>
  <si>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</si>
  <si>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</si>
  <si>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</si>
  <si>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</si>
  <si>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</si>
  <si>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</si>
  <si>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</si>
  <si>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</si>
  <si>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</si>
  <si>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</si>
  <si>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</si>
  <si>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</si>
  <si>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</si>
  <si>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</si>
  <si>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</si>
  <si>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</si>
  <si>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</si>
  <si>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</si>
  <si>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</si>
  <si>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</si>
  <si>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</si>
  <si>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</si>
  <si>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</si>
  <si>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</si>
  <si>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</si>
  <si>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</si>
  <si>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</si>
  <si>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</si>
  <si>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</si>
  <si>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</si>
  <si>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</si>
  <si>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</si>
  <si>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</si>
  <si>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</si>
  <si>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</si>
  <si>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</si>
  <si>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</si>
  <si>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</si>
  <si>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</si>
  <si>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</si>
  <si>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</si>
  <si>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</si>
  <si>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</si>
  <si>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</si>
  <si>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</si>
  <si>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</si>
  <si>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</si>
  <si>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</si>
  <si>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</si>
  <si>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</si>
  <si>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</si>
  <si>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</si>
  <si>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</si>
  <si>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</si>
  <si>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</si>
  <si>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</si>
  <si>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</si>
  <si>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</si>
  <si>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</si>
  <si>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</si>
  <si>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</si>
  <si>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</si>
  <si>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</si>
  <si>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</si>
  <si>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</si>
  <si>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</si>
  <si>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</si>
  <si>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</si>
  <si>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</si>
  <si>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</si>
  <si>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</si>
  <si>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</si>
  <si>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</si>
  <si>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</si>
  <si>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</si>
  <si>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</si>
  <si>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</si>
  <si>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</si>
  <si>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</si>
  <si>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</si>
  <si>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</si>
  <si>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</si>
  <si>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</si>
  <si>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</si>
  <si>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</si>
  <si>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</si>
  <si>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</si>
  <si>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</si>
  <si>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</si>
  <si>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</si>
  <si>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</si>
  <si>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</si>
  <si>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</si>
  <si>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</si>
  <si>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</si>
  <si>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</si>
  <si>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</si>
  <si>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</si>
  <si>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</si>
  <si>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</si>
  <si>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</si>
  <si>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</si>
  <si>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</si>
  <si>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</si>
  <si>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</si>
  <si>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</si>
  <si>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</si>
  <si>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</si>
  <si>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</si>
  <si>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</si>
  <si>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</si>
  <si>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</si>
  <si>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</si>
  <si>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</si>
  <si>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</si>
  <si>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</si>
  <si>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</si>
  <si>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</si>
  <si>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</si>
  <si>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</si>
  <si>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</si>
  <si>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</si>
  <si>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</si>
  <si>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</si>
  <si>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</si>
  <si>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</si>
  <si>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</si>
  <si>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</si>
  <si>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</si>
  <si>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</si>
  <si>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</si>
  <si>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</si>
  <si>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</si>
  <si>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</si>
  <si>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</si>
  <si>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</si>
  <si>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</si>
  <si>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</si>
  <si>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</si>
  <si>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</si>
  <si>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</si>
  <si>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</si>
  <si>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</si>
  <si>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</si>
  <si>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</si>
  <si>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</si>
  <si>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</si>
  <si>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</si>
  <si>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</si>
  <si>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</si>
  <si>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</si>
  <si>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</si>
  <si>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</si>
  <si>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</si>
  <si>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</si>
  <si>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</si>
  <si>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</si>
  <si>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</si>
  <si>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</si>
  <si>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</si>
  <si>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</si>
  <si>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</si>
  <si>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</si>
  <si>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</si>
  <si>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</si>
  <si>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</si>
  <si>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</si>
  <si>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</si>
  <si>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</si>
  <si>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</si>
  <si>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</si>
  <si>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</si>
  <si>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</si>
  <si>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</si>
  <si>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</si>
  <si>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</si>
  <si>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</si>
  <si>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</si>
  <si>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</si>
  <si>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</si>
  <si>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</si>
  <si>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</si>
  <si>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</si>
  <si>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</si>
  <si>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</si>
  <si>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</si>
  <si>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</si>
  <si>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</si>
  <si>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</si>
  <si>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</si>
  <si>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</si>
  <si>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</si>
  <si>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</si>
  <si>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</si>
  <si>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</si>
  <si>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</si>
  <si>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</si>
  <si>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</si>
  <si>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</si>
  <si>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</si>
  <si>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</si>
  <si>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</si>
  <si>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</si>
  <si>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</si>
  <si>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</si>
  <si>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</si>
  <si>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</si>
  <si>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</si>
  <si>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</si>
  <si>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</si>
  <si>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</si>
  <si>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</si>
  <si>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</si>
  <si>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</si>
  <si>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</si>
  <si>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</si>
  <si>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</si>
  <si>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</si>
  <si>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</si>
  <si>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</si>
  <si>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</si>
  <si>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</si>
  <si>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</si>
  <si>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</si>
  <si>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</si>
  <si>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</si>
  <si>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</si>
  <si>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</si>
  <si>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</si>
  <si>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</si>
  <si>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</si>
  <si>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</si>
  <si>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</si>
  <si>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</si>
  <si>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</si>
  <si>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</si>
  <si>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</si>
  <si>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</si>
  <si>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</si>
  <si>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</si>
  <si>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</si>
  <si>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</si>
  <si>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</si>
  <si>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</si>
  <si>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</si>
  <si>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</si>
  <si>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</si>
  <si>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</si>
  <si>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</si>
  <si>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</si>
  <si>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</si>
  <si>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</si>
  <si>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</si>
  <si>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</si>
  <si>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</si>
  <si>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</si>
  <si>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</si>
  <si>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</si>
  <si>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</si>
  <si>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</si>
  <si>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</si>
  <si>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</si>
  <si>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</si>
  <si>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</si>
  <si>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</si>
  <si>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</si>
  <si>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</si>
  <si>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</si>
  <si>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</si>
  <si>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</si>
  <si>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</si>
  <si>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</si>
  <si>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</si>
  <si>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</si>
  <si>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</si>
  <si>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</si>
  <si>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</si>
  <si>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</si>
  <si>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</si>
  <si>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</si>
  <si>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</si>
  <si>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</si>
  <si>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</si>
  <si>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</si>
  <si>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</si>
  <si>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</si>
  <si>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</si>
  <si>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</si>
  <si>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</si>
  <si>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</si>
  <si>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</si>
  <si>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</si>
  <si>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</si>
  <si>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</si>
  <si>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</si>
  <si>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</si>
  <si>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</si>
  <si>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</si>
  <si>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</si>
  <si>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</si>
  <si>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</si>
  <si>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</si>
  <si>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</si>
  <si>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</si>
  <si>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</si>
  <si>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</si>
  <si>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</si>
  <si>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</si>
  <si>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</si>
  <si>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</si>
  <si>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</si>
  <si>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</si>
  <si>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</si>
  <si>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</si>
  <si>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</si>
  <si>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</si>
  <si>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</si>
  <si>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</si>
  <si>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</si>
  <si>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</si>
  <si>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</si>
  <si>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</si>
  <si>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</si>
  <si>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</si>
  <si>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</si>
  <si>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</si>
  <si>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</si>
  <si>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</si>
  <si>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</si>
  <si>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</si>
  <si>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</si>
  <si>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</si>
  <si>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</si>
  <si>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</si>
  <si>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</si>
  <si>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</si>
  <si>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</si>
  <si>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</si>
  <si>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</si>
  <si>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</si>
  <si>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</si>
  <si>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</si>
  <si>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</si>
  <si>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</si>
  <si>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</si>
  <si>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</si>
  <si>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</si>
  <si>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</si>
  <si>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</si>
  <si>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</si>
  <si>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</si>
  <si>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</si>
  <si>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</si>
  <si>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</si>
  <si>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</si>
  <si>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</si>
  <si>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</si>
  <si>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</si>
  <si>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</si>
  <si>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</si>
  <si>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</si>
  <si>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</si>
  <si>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</si>
  <si>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</si>
  <si>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</si>
  <si>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</si>
  <si>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</si>
  <si>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</si>
  <si>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</si>
  <si>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</si>
  <si>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</si>
  <si>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</si>
  <si>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</si>
  <si>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</si>
  <si>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</si>
  <si>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</si>
  <si>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</si>
  <si>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</si>
  <si>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</si>
  <si>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</si>
  <si>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</si>
  <si>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</si>
  <si>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</si>
  <si>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</si>
  <si>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</si>
  <si>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</si>
  <si>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</si>
  <si>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</si>
  <si>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</si>
  <si>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</si>
  <si>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</si>
  <si>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</si>
  <si>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</si>
  <si>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</si>
  <si>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</si>
  <si>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</si>
  <si>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</si>
  <si>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</si>
  <si>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</si>
  <si>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</si>
  <si>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</si>
  <si>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</si>
  <si>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</si>
  <si>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</si>
  <si>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</si>
  <si>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</si>
  <si>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</si>
  <si>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</si>
  <si>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</si>
  <si>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</si>
  <si>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</si>
  <si>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</si>
  <si>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</si>
  <si>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</si>
  <si>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</si>
  <si>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</si>
  <si>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</si>
  <si>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</si>
  <si>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</si>
  <si>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</si>
  <si>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</si>
  <si>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</si>
  <si>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</si>
  <si>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</si>
  <si>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</si>
  <si>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</si>
  <si>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</si>
  <si>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</si>
  <si>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</si>
  <si>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</si>
  <si>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</si>
  <si>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</si>
  <si>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</si>
  <si>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</si>
  <si>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</si>
  <si>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</si>
  <si>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</si>
  <si>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</si>
  <si>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</si>
  <si>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</si>
  <si>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</si>
  <si>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</si>
  <si>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</si>
  <si>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</si>
  <si>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</si>
  <si>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</si>
  <si>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</si>
  <si>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</si>
  <si>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</si>
  <si>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</si>
  <si>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</si>
  <si>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</si>
  <si>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</si>
  <si>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</si>
  <si>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</si>
  <si>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</si>
  <si>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</si>
  <si>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</si>
  <si>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</si>
  <si>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</si>
  <si>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</si>
  <si>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</si>
  <si>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</si>
  <si>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</si>
  <si>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</si>
  <si>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</si>
  <si>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</si>
  <si>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</si>
  <si>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</si>
  <si>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</si>
  <si>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</si>
  <si>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</si>
  <si>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</si>
  <si>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</si>
  <si>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</si>
  <si>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</si>
  <si>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</si>
  <si>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</si>
  <si>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</si>
  <si>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</si>
  <si>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</si>
  <si>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</si>
  <si>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</si>
  <si>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</si>
  <si>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</si>
  <si>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</si>
  <si>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</si>
  <si>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</si>
  <si>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</si>
  <si>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</si>
  <si>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</si>
  <si>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</si>
  <si>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</si>
  <si>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</si>
  <si>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</si>
  <si>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</si>
  <si>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</si>
  <si>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</si>
  <si>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</si>
  <si>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</si>
  <si>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</si>
  <si>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</si>
  <si>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</si>
  <si>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</si>
  <si>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</si>
  <si>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</si>
  <si>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</si>
  <si>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</si>
  <si>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</si>
  <si>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</si>
  <si>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</si>
  <si>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</si>
  <si>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</si>
  <si>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</si>
  <si>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</si>
  <si>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</si>
  <si>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</si>
  <si>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</si>
  <si>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</si>
  <si>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</si>
  <si>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</si>
  <si>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</si>
  <si>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</si>
  <si>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</si>
  <si>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</si>
  <si>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</si>
  <si>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</si>
  <si>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</si>
  <si>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</si>
  <si>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</si>
  <si>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</si>
  <si>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</si>
  <si>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</si>
  <si>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</si>
  <si>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</si>
  <si>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</si>
  <si>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</si>
  <si>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</si>
  <si>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</si>
  <si>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</si>
  <si>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</si>
  <si>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</si>
  <si>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</si>
  <si>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</si>
  <si>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</si>
  <si>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</si>
  <si>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</si>
  <si>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</si>
  <si>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</si>
  <si>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</si>
  <si>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</si>
  <si>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</si>
  <si>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</si>
  <si>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</si>
  <si>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</si>
  <si>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</si>
  <si>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</si>
  <si>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</si>
  <si>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</si>
  <si>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</si>
  <si>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</si>
  <si>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</si>
  <si>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</si>
  <si>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</si>
  <si>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</si>
  <si>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</si>
  <si>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</si>
  <si>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</si>
  <si>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</si>
  <si>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</si>
  <si>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</si>
  <si>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</si>
  <si>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</si>
  <si>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</si>
  <si>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</si>
  <si>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</si>
  <si>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</si>
  <si>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</si>
  <si>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</si>
  <si>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</si>
  <si>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</si>
  <si>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</si>
  <si>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</si>
  <si>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</si>
  <si>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</si>
  <si>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</si>
  <si>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</si>
  <si>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</si>
  <si>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</si>
  <si>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</si>
  <si>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</si>
  <si>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</si>
  <si>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</si>
  <si>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</si>
  <si>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</si>
  <si>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</si>
  <si>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</si>
  <si>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</si>
  <si>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</si>
  <si>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</si>
  <si>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</si>
  <si>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</si>
  <si>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</si>
  <si>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</si>
  <si>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</si>
  <si>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</si>
  <si>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</si>
  <si>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</si>
  <si>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</si>
  <si>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</si>
  <si>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</si>
  <si>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</si>
  <si>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</si>
  <si>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</si>
  <si>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</si>
  <si>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</si>
  <si>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</si>
  <si>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</si>
  <si>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</si>
  <si>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</si>
  <si>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</si>
  <si>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</si>
  <si>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</si>
  <si>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</si>
  <si>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</si>
  <si>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</si>
  <si>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</si>
  <si>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</si>
  <si>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</si>
  <si>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</si>
  <si>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</si>
  <si>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</si>
  <si>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</si>
  <si>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</si>
  <si>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</si>
  <si>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</si>
  <si>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</si>
  <si>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</si>
  <si>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</si>
  <si>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</si>
  <si>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</si>
  <si>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</si>
  <si>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</si>
  <si>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</si>
  <si>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</si>
  <si>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</si>
  <si>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</si>
  <si>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</si>
  <si>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</si>
  <si>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</si>
  <si>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</si>
  <si>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</si>
  <si>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</si>
  <si>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</si>
  <si>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</si>
  <si>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</si>
  <si>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</si>
  <si>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</si>
  <si>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</si>
  <si>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</si>
  <si>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</si>
  <si>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</si>
  <si>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</si>
  <si>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</si>
  <si>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</si>
  <si>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</si>
  <si>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</si>
  <si>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</si>
  <si>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</si>
  <si>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</si>
  <si>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</si>
  <si>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</si>
  <si>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</si>
  <si>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</si>
  <si>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</si>
  <si>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</si>
  <si>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</si>
  <si>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</si>
  <si>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</si>
  <si>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</si>
  <si>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</si>
  <si>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</si>
  <si>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</si>
  <si>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</si>
  <si>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</si>
  <si>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</si>
  <si>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</si>
  <si>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</si>
  <si>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</si>
  <si>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</si>
  <si>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</si>
  <si>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</si>
  <si>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</si>
  <si>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</si>
  <si>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</si>
  <si>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</si>
  <si>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</si>
  <si>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</si>
  <si>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</si>
  <si>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</si>
  <si>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</si>
  <si>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</si>
  <si>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</si>
  <si>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</si>
  <si>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</si>
  <si>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</si>
  <si>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</si>
  <si>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</si>
  <si>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</si>
  <si>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</si>
  <si>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</si>
  <si>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</si>
  <si>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</si>
  <si>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</si>
  <si>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</si>
  <si>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</si>
  <si>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</si>
  <si>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</si>
  <si>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</si>
  <si>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</si>
  <si>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</si>
  <si>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</si>
  <si>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</si>
  <si>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</si>
  <si>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</si>
  <si>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</si>
  <si>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</si>
  <si>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</si>
  <si>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</si>
  <si>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</si>
  <si>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</si>
  <si>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</si>
  <si>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</si>
  <si>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</si>
  <si>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</si>
  <si>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</si>
  <si>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</si>
  <si>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</si>
  <si>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</si>
  <si>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</si>
  <si>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</si>
  <si>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</si>
  <si>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</si>
  <si>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</si>
  <si>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</si>
  <si>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</si>
  <si>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</si>
  <si>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</si>
  <si>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</si>
  <si>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</si>
  <si>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</si>
  <si>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</si>
  <si>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</si>
  <si>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</si>
  <si>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</si>
  <si>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</si>
  <si>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</si>
  <si>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</si>
  <si>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</si>
  <si>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</si>
  <si>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</si>
  <si>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</si>
  <si>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</si>
  <si>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</si>
  <si>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</si>
  <si>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</si>
  <si>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</si>
  <si>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</si>
  <si>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</si>
  <si>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</si>
  <si>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</si>
  <si>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</si>
  <si>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</si>
  <si>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</si>
  <si>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</si>
  <si>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</si>
  <si>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</si>
  <si>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</si>
  <si>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</si>
  <si>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</si>
  <si>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</si>
  <si>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</si>
  <si>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</si>
  <si>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</si>
  <si>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</si>
  <si>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</si>
  <si>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</si>
  <si>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</si>
  <si>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</si>
  <si>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</si>
  <si>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</si>
  <si>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</si>
  <si>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</si>
  <si>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</si>
  <si>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</si>
  <si>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</si>
  <si>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</si>
  <si>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</si>
  <si>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</si>
  <si>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</si>
  <si>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</si>
  <si>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</si>
  <si>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</si>
  <si>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</si>
  <si>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</si>
  <si>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</si>
  <si>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</si>
  <si>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</si>
  <si>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</si>
  <si>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</si>
  <si>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</si>
  <si>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</si>
  <si>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</si>
  <si>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</si>
  <si>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</si>
  <si>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</si>
  <si>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</si>
  <si>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</si>
  <si>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</si>
  <si>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</si>
  <si>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</si>
  <si>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</si>
  <si>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</si>
  <si>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</si>
  <si>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</si>
  <si>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</si>
  <si>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</si>
  <si>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</si>
  <si>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</si>
  <si>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</si>
  <si>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</si>
  <si>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</si>
  <si>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</si>
  <si>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</si>
  <si>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</si>
  <si>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</si>
  <si>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</si>
  <si>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</si>
  <si>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</si>
  <si>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</si>
  <si>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</si>
  <si>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</si>
  <si>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</si>
  <si>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</si>
  <si>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</si>
  <si>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</si>
  <si>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</si>
  <si>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</si>
  <si>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</si>
  <si>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</si>
  <si>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</si>
  <si>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</si>
  <si>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</si>
  <si>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</si>
  <si>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</si>
  <si>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</si>
  <si>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</si>
  <si>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</si>
  <si>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</si>
  <si>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</si>
  <si>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</si>
  <si>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</si>
  <si>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</si>
  <si>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</si>
  <si>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</si>
  <si>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</si>
  <si>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</si>
  <si>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</si>
  <si>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</si>
  <si>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</si>
  <si>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</si>
  <si>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</si>
  <si>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</si>
  <si>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</si>
  <si>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</si>
  <si>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</si>
  <si>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</si>
  <si>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</si>
  <si>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</si>
  <si>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</si>
  <si>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</si>
  <si>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</si>
  <si>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</si>
  <si>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</si>
  <si>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</si>
  <si>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</si>
  <si>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</si>
  <si>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</si>
  <si>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</si>
  <si>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</si>
  <si>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</si>
  <si>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</si>
  <si>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</si>
  <si>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</si>
  <si>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</si>
  <si>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</si>
  <si>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</si>
  <si>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</si>
  <si>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</si>
  <si>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</si>
  <si>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</si>
  <si>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</si>
  <si>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</si>
  <si>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</si>
  <si>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</si>
  <si>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</si>
  <si>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</si>
  <si>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</si>
  <si>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</si>
  <si>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</si>
  <si>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</si>
  <si>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</si>
  <si>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</si>
  <si>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</si>
  <si>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</si>
  <si>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</si>
  <si>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</si>
  <si>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</si>
  <si>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</si>
  <si>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</si>
  <si>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</si>
  <si>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</si>
  <si>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</si>
  <si>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</si>
  <si>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</si>
  <si>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</si>
  <si>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</si>
  <si>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</si>
  <si>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</si>
  <si>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</si>
  <si>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</si>
  <si>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</si>
  <si>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</si>
  <si>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</si>
  <si>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</si>
  <si>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</si>
  <si>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</si>
  <si>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</si>
  <si>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</si>
  <si>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</si>
  <si>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</si>
  <si>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</si>
  <si>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</si>
  <si>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</si>
  <si>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</si>
  <si>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</si>
  <si>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</si>
  <si>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</si>
  <si>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</si>
  <si>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</si>
  <si>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</si>
  <si>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</si>
  <si>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</si>
  <si>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</si>
  <si>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</si>
  <si>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</si>
  <si>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</si>
  <si>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</si>
  <si>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</si>
  <si>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</si>
  <si>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</si>
  <si>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</si>
  <si>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</si>
  <si>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</si>
  <si>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</si>
  <si>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</si>
  <si>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</si>
  <si>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</si>
  <si>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</si>
  <si>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</si>
  <si>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</si>
  <si>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</si>
  <si>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</si>
  <si>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</si>
  <si>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</si>
  <si>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</si>
  <si>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</si>
  <si>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</si>
  <si>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</si>
  <si>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</si>
  <si>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</si>
  <si>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</si>
  <si>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</si>
  <si>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</si>
  <si>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</si>
  <si>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</si>
  <si>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</si>
  <si>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</si>
  <si>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</si>
  <si>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</si>
  <si>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</si>
  <si>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</si>
  <si>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</si>
  <si>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</si>
  <si>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</si>
  <si>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</si>
  <si>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</si>
  <si>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</si>
  <si>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</si>
  <si>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</si>
  <si>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</si>
  <si>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</si>
  <si>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</si>
  <si>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</si>
  <si>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</si>
  <si>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</si>
  <si>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</si>
  <si>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</si>
  <si>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</si>
  <si>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</si>
  <si>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</si>
  <si>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</si>
  <si>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</si>
  <si>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</si>
  <si>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</si>
  <si>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</si>
  <si>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</si>
  <si>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</si>
  <si>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</si>
  <si>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</si>
  <si>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</si>
  <si>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</si>
  <si>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</si>
  <si>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</si>
  <si>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</si>
  <si>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</si>
  <si>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</si>
  <si>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</si>
  <si>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</si>
  <si>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</si>
  <si>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</si>
  <si>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</si>
  <si>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</si>
  <si>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</si>
  <si>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</si>
  <si>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</si>
  <si>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</si>
  <si>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</si>
  <si>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</si>
  <si>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</si>
  <si>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</si>
  <si>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</si>
  <si>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</si>
  <si>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</si>
  <si>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</si>
  <si>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</si>
  <si>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</si>
  <si>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</si>
  <si>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</si>
  <si>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</si>
  <si>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</si>
  <si>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</si>
  <si>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</si>
  <si>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</si>
  <si>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</si>
  <si>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</si>
  <si>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</si>
  <si>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</si>
  <si>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</si>
  <si>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</si>
  <si>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</si>
  <si>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</si>
  <si>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</si>
  <si>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</si>
  <si>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</si>
  <si>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</si>
  <si>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</si>
  <si>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</si>
  <si>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</si>
  <si>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</si>
  <si>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</si>
  <si>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</si>
  <si>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</si>
  <si>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</si>
  <si>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</si>
  <si>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</si>
  <si>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</si>
  <si>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</si>
  <si>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</si>
  <si>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</si>
  <si>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</si>
  <si>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</si>
  <si>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</si>
  <si>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</si>
  <si>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</si>
  <si>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</si>
  <si>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</si>
  <si>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</si>
  <si>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</si>
  <si>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</si>
  <si>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</si>
  <si>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</si>
  <si>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</si>
  <si>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</si>
  <si>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</si>
  <si>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</si>
  <si>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</si>
  <si>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</si>
  <si>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</si>
  <si>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</si>
  <si>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</si>
  <si>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</si>
  <si>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</si>
  <si>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</si>
  <si>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</si>
  <si>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</si>
  <si>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</si>
  <si>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</si>
  <si>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</si>
  <si>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</si>
  <si>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</si>
  <si>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</si>
  <si>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</si>
  <si>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</si>
  <si>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</si>
  <si>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</si>
  <si>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</si>
  <si>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</si>
  <si>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</si>
  <si>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</si>
  <si>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</si>
  <si>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</si>
  <si>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</si>
  <si>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</si>
  <si>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</si>
  <si>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</si>
  <si>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</si>
  <si>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</si>
  <si>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</si>
  <si>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</si>
  <si>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</si>
  <si>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</si>
  <si>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</si>
  <si>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</si>
  <si>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</si>
  <si>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</si>
  <si>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</si>
  <si>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</si>
  <si>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</si>
  <si>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</si>
  <si>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</si>
  <si>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</si>
  <si>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</si>
  <si>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</si>
  <si>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</si>
  <si>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</si>
  <si>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</si>
  <si>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</si>
  <si>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</si>
  <si>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</si>
  <si>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</si>
  <si>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</si>
  <si>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</si>
  <si>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</si>
  <si>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</si>
  <si>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</si>
  <si>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</si>
  <si>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</si>
  <si>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</si>
  <si>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</si>
  <si>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</si>
  <si>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</si>
  <si>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</si>
  <si>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</si>
  <si>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</si>
  <si>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</si>
  <si>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</si>
  <si>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</si>
  <si>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</si>
  <si>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</si>
  <si>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</si>
  <si>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</si>
  <si>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</si>
  <si>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</si>
  <si>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</si>
  <si>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</si>
  <si>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</si>
  <si>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</si>
  <si>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</si>
  <si>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</si>
  <si>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</si>
  <si>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</si>
  <si>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</si>
  <si>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</si>
  <si>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</si>
  <si>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</si>
  <si>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</si>
  <si>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</si>
  <si>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</si>
  <si>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</si>
  <si>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</si>
  <si>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</si>
  <si>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</si>
  <si>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</si>
  <si>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</si>
  <si>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</si>
  <si>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</si>
  <si>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</si>
  <si>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</si>
  <si>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</si>
  <si>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</si>
  <si>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</si>
  <si>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</si>
  <si>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</si>
  <si>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</si>
  <si>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</si>
  <si>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</si>
  <si>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</si>
  <si>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</si>
  <si>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</si>
  <si>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</si>
  <si>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</si>
  <si>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</si>
  <si>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</si>
  <si>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</si>
  <si>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</si>
  <si>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</si>
  <si>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</si>
  <si>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</si>
  <si>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</si>
  <si>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</si>
  <si>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</si>
  <si>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</si>
  <si>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</si>
  <si>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</si>
  <si>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</si>
  <si>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</si>
  <si>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</si>
  <si>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</si>
  <si>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</si>
  <si>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</si>
  <si>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</si>
  <si>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</si>
  <si>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</si>
  <si>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</si>
  <si>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</si>
  <si>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</si>
  <si>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</si>
  <si>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</si>
  <si>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</si>
  <si>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</si>
  <si>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</si>
  <si>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</si>
  <si>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</si>
  <si>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</si>
  <si>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</si>
  <si>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</si>
  <si>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</si>
  <si>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</si>
  <si>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</si>
  <si>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</si>
  <si>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</si>
  <si>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</si>
  <si>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</si>
  <si>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</si>
  <si>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</si>
  <si>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</si>
  <si>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</si>
  <si>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</si>
  <si>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</si>
  <si>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</si>
  <si>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</si>
  <si>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</si>
  <si>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</si>
  <si>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</si>
  <si>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</si>
  <si>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</si>
  <si>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</si>
  <si>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</si>
  <si>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</si>
  <si>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</si>
  <si>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</si>
  <si>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</si>
  <si>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</si>
  <si>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</si>
  <si>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</si>
  <si>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</si>
  <si>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</si>
  <si>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</si>
  <si>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</si>
  <si>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</si>
  <si>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</si>
  <si>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</si>
  <si>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</si>
  <si>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</si>
  <si>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</si>
  <si>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</si>
  <si>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</si>
  <si>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</si>
  <si>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</si>
  <si>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</si>
  <si>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</si>
  <si>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</si>
  <si>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</si>
  <si>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</si>
  <si>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</si>
  <si>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</si>
  <si>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</si>
  <si>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</si>
  <si>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</si>
  <si>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</si>
  <si>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</si>
  <si>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</si>
  <si>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</si>
  <si>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</si>
  <si>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</si>
  <si>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</si>
  <si>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</si>
  <si>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</si>
  <si>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</si>
  <si>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</si>
  <si>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</si>
  <si>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</si>
  <si>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</si>
  <si>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</si>
  <si>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</si>
  <si>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</si>
  <si>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</si>
  <si>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</si>
  <si>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</si>
  <si>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</si>
  <si>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</si>
  <si>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</si>
  <si>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</si>
  <si>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</si>
  <si>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</si>
  <si>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</si>
  <si>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</si>
  <si>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</si>
  <si>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</si>
  <si>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</si>
  <si>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</si>
  <si>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</si>
  <si>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</si>
  <si>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</si>
  <si>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</si>
  <si>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</si>
  <si>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</si>
  <si>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</si>
  <si>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</si>
  <si>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</si>
  <si>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</si>
  <si>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</si>
  <si>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</si>
  <si>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</si>
  <si>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</si>
  <si>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</si>
  <si>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</si>
  <si>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</si>
  <si>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</si>
  <si>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</si>
  <si>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</si>
  <si>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</si>
  <si>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</si>
  <si>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</si>
  <si>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</si>
  <si>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</si>
  <si>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</si>
  <si>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</si>
  <si>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</si>
  <si>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</si>
  <si>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</si>
  <si>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</si>
  <si>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</si>
  <si>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</si>
  <si>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</si>
  <si>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</si>
  <si>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</si>
  <si>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</si>
  <si>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</si>
  <si>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</si>
  <si>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</si>
  <si>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</si>
  <si>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</si>
  <si>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</si>
  <si>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</si>
  <si>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</si>
  <si>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</si>
  <si>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</si>
  <si>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</si>
  <si>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</si>
  <si>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</si>
  <si>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</si>
  <si>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</si>
  <si>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</si>
  <si>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</si>
  <si>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</si>
  <si>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</si>
  <si>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</si>
  <si>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</si>
  <si>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</si>
  <si>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</si>
  <si>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</si>
  <si>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</si>
  <si>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</si>
  <si>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</si>
  <si>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</si>
  <si>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</si>
  <si>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</si>
  <si>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</si>
  <si>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</si>
  <si>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</si>
  <si>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</si>
  <si>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</si>
  <si>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</si>
  <si>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</si>
  <si>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</si>
  <si>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</si>
  <si>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</si>
  <si>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</si>
  <si>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</si>
  <si>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</si>
  <si>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</si>
  <si>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</si>
  <si>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</si>
  <si>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</si>
  <si>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</si>
  <si>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</si>
  <si>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</si>
  <si>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</si>
  <si>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</si>
  <si>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</si>
  <si>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</si>
  <si>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</si>
  <si>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</si>
  <si>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</si>
  <si>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</si>
  <si>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</si>
  <si>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</si>
  <si>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</si>
  <si>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</si>
  <si>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</si>
  <si>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</si>
  <si>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</si>
  <si>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</si>
  <si>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</si>
  <si>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</si>
  <si>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</si>
  <si>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</si>
  <si>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</si>
  <si>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</si>
  <si>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</si>
  <si>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</si>
  <si>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</si>
  <si>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</si>
  <si>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</si>
  <si>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</si>
  <si>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</si>
  <si>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</si>
  <si>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</si>
  <si>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</si>
  <si>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</si>
  <si>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</si>
  <si>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</si>
  <si>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</si>
  <si>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</si>
  <si>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</si>
  <si>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</si>
  <si>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</si>
  <si>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</si>
  <si>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</si>
  <si>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</si>
  <si>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</si>
  <si>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</si>
  <si>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</si>
  <si>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</si>
  <si>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</si>
  <si>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</si>
  <si>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</si>
  <si>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</si>
  <si>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</si>
  <si>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</si>
  <si>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</si>
  <si>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</si>
  <si>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</si>
  <si>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</si>
  <si>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</si>
  <si>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</si>
  <si>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</si>
  <si>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</si>
  <si>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</si>
  <si>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</si>
  <si>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</si>
  <si>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</si>
  <si>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</si>
  <si>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</si>
  <si>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</si>
  <si>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</si>
  <si>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</si>
  <si>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</si>
  <si>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</si>
  <si>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</si>
  <si>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</si>
  <si>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</si>
  <si>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</si>
  <si>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</si>
  <si>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</si>
  <si>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</si>
  <si>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</si>
  <si>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</si>
  <si>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</si>
  <si>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</si>
  <si>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</si>
  <si>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</si>
  <si>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</si>
  <si>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</si>
  <si>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</si>
  <si>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</si>
  <si>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</si>
  <si>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</si>
  <si>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</si>
  <si>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</si>
  <si>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</si>
  <si>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</si>
  <si>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</si>
  <si>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</si>
  <si>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</si>
  <si>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</si>
  <si>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</si>
  <si>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</si>
  <si>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</si>
  <si>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</si>
  <si>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</si>
  <si>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</si>
  <si>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</si>
  <si>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</si>
  <si>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</si>
  <si>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</si>
  <si>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</si>
  <si>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</si>
  <si>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</si>
  <si>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</si>
  <si>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</si>
  <si>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</si>
  <si>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</si>
  <si>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</si>
  <si>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</si>
  <si>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</si>
  <si>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</si>
  <si>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</si>
  <si>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</si>
  <si>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</si>
  <si>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</si>
  <si>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</si>
  <si>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</si>
  <si>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</si>
  <si>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</si>
  <si>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</si>
  <si>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</si>
  <si>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</si>
  <si>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</si>
  <si>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</si>
  <si>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</si>
  <si>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</si>
  <si>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</si>
  <si>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</si>
  <si>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</si>
  <si>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</si>
  <si>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</si>
  <si>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</si>
  <si>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</si>
  <si>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</si>
  <si>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</si>
  <si>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</si>
  <si>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</si>
  <si>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</si>
  <si>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</si>
  <si>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</si>
  <si>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</si>
  <si>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</si>
  <si>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</si>
  <si>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</si>
  <si>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</si>
  <si>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</si>
  <si>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</si>
  <si>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</si>
  <si>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</si>
  <si>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</si>
  <si>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</si>
  <si>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</si>
  <si>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</si>
  <si>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</si>
  <si>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</si>
  <si>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</si>
  <si>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</si>
  <si>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</si>
  <si>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</si>
  <si>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</si>
  <si>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</si>
  <si>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</si>
  <si>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</si>
  <si>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</si>
  <si>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</si>
  <si>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</si>
  <si>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</si>
  <si>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</si>
  <si>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</si>
  <si>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</si>
  <si>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</si>
  <si>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</si>
  <si>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</si>
  <si>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</si>
  <si>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</si>
  <si>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</si>
  <si>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</si>
  <si>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</si>
  <si>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</si>
  <si>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</si>
  <si>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</si>
  <si>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</si>
  <si>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</si>
  <si>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</si>
  <si>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</si>
  <si>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</si>
  <si>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</si>
  <si>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</si>
  <si>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</si>
  <si>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</si>
  <si>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</si>
  <si>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</si>
  <si>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</si>
  <si>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</si>
  <si>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</si>
  <si>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</si>
  <si>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</si>
  <si>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</si>
  <si>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</si>
  <si>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</si>
  <si>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</si>
  <si>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</si>
  <si>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</si>
  <si>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</si>
  <si>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</si>
  <si>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</si>
  <si>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</si>
  <si>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</si>
  <si>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</si>
  <si>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</si>
  <si>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</si>
  <si>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</si>
  <si>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</si>
  <si>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</si>
  <si>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</si>
  <si>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</si>
  <si>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</si>
  <si>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</si>
  <si>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</si>
  <si>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</si>
  <si>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</si>
  <si>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</si>
  <si>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</si>
  <si>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</si>
  <si>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</si>
  <si>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</si>
  <si>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</si>
  <si>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</si>
  <si>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</si>
  <si>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</si>
  <si>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</si>
  <si>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</si>
  <si>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</si>
  <si>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</si>
  <si>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</si>
  <si>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</si>
  <si>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</si>
  <si>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</si>
  <si>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</si>
  <si>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</si>
  <si>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</si>
  <si>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</si>
  <si>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</si>
  <si>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</si>
  <si>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</si>
  <si>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</si>
  <si>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</si>
  <si>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</si>
  <si>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</si>
  <si>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</si>
  <si>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</si>
  <si>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</si>
  <si>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</si>
  <si>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</si>
  <si>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</si>
  <si>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</si>
  <si>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</si>
  <si>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</si>
  <si>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</si>
  <si>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</si>
  <si>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</si>
  <si>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</si>
  <si>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</si>
  <si>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</si>
  <si>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</si>
  <si>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</si>
  <si>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</si>
  <si>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</si>
  <si>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</si>
  <si>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</si>
  <si>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</si>
  <si>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</si>
  <si>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</si>
  <si>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</si>
  <si>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</si>
  <si>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</si>
  <si>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</si>
  <si>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</si>
  <si>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</si>
  <si>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</si>
  <si>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</si>
  <si>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</si>
  <si>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</si>
  <si>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</si>
  <si>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</si>
  <si>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</si>
  <si>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</si>
  <si>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</si>
  <si>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</si>
  <si>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</si>
  <si>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</si>
  <si>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</si>
  <si>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</si>
  <si>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</si>
  <si>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</si>
  <si>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</si>
  <si>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</si>
  <si>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</si>
  <si>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</si>
  <si>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</si>
  <si>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</si>
  <si>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</si>
  <si>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</si>
  <si>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</si>
  <si>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</si>
  <si>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</si>
  <si>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</si>
  <si>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</si>
  <si>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</si>
  <si>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</si>
  <si>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</si>
  <si>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</si>
  <si>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</si>
  <si>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</si>
  <si>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</si>
  <si>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</si>
  <si>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</si>
  <si>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</si>
  <si>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</si>
  <si>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</si>
  <si>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</si>
  <si>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</si>
  <si>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</si>
  <si>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</si>
  <si>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</si>
  <si>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</si>
  <si>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</si>
  <si>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</si>
  <si>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</si>
  <si>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</si>
  <si>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</si>
  <si>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</si>
  <si>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</si>
  <si>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</si>
  <si>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</si>
  <si>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</si>
  <si>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</si>
  <si>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</si>
  <si>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</si>
  <si>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</si>
  <si>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</si>
  <si>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</si>
  <si>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</si>
  <si>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</si>
  <si>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</si>
  <si>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</si>
  <si>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</si>
  <si>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</si>
  <si>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</si>
  <si>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</si>
  <si>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</si>
  <si>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</si>
  <si>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</si>
  <si>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</si>
  <si>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</si>
  <si>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</si>
  <si>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</si>
  <si>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</si>
  <si>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</si>
  <si>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</si>
  <si>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</si>
  <si>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</si>
  <si>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</si>
  <si>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</si>
  <si>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</si>
  <si>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</si>
  <si>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</si>
  <si>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</si>
  <si>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</si>
  <si>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</si>
  <si>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</si>
  <si>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</si>
  <si>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</si>
  <si>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</si>
  <si>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</si>
  <si>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</si>
  <si>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</si>
  <si>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</si>
  <si>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</si>
  <si>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</si>
  <si>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</si>
  <si>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</si>
  <si>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</si>
  <si>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</si>
  <si>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</si>
  <si>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</si>
  <si>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</si>
  <si>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</si>
  <si>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</si>
  <si>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</si>
  <si>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</si>
  <si>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</si>
  <si>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</si>
  <si>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</si>
  <si>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</si>
  <si>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</si>
  <si>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</si>
  <si>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</si>
  <si>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</si>
  <si>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</si>
  <si>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</si>
  <si>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</si>
  <si>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</si>
  <si>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</si>
  <si>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</si>
  <si>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</si>
  <si>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</si>
  <si>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</si>
  <si>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</si>
  <si>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</si>
  <si>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</si>
  <si>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</si>
  <si>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</si>
  <si>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</si>
  <si>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</si>
  <si>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</si>
  <si>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</si>
  <si>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</si>
  <si>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</si>
  <si>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</si>
  <si>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</si>
  <si>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</si>
  <si>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</si>
  <si>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</si>
  <si>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</si>
  <si>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</si>
  <si>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</si>
  <si>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</si>
  <si>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</si>
  <si>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</si>
  <si>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</si>
  <si>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</si>
  <si>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</si>
  <si>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</si>
  <si>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</si>
  <si>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</si>
  <si>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</si>
  <si>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</si>
  <si>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</si>
  <si>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</si>
  <si>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</si>
  <si>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</si>
  <si>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</si>
  <si>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</si>
  <si>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</si>
  <si>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</si>
  <si>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</si>
  <si>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</si>
  <si>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</si>
  <si>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</si>
  <si>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</si>
  <si>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</si>
  <si>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</si>
  <si>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</si>
  <si>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</si>
  <si>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</si>
  <si>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</si>
  <si>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</si>
  <si>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</si>
  <si>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</si>
  <si>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</si>
  <si>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</si>
  <si>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</si>
  <si>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</si>
  <si>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</si>
  <si>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</si>
  <si>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</si>
  <si>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</si>
  <si>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</si>
  <si>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</si>
  <si>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</si>
  <si>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</si>
  <si>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</si>
  <si>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</si>
  <si>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</si>
  <si>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</si>
  <si>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</si>
  <si>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</si>
  <si>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</si>
  <si>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</si>
  <si>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</si>
  <si>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</si>
  <si>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</si>
  <si>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</si>
  <si>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</si>
  <si>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</si>
  <si>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</si>
  <si>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</si>
  <si>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</si>
  <si>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</si>
  <si>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</si>
  <si>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</si>
  <si>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</si>
  <si>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</si>
  <si>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</si>
  <si>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</si>
  <si>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</si>
  <si>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</si>
  <si>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</si>
  <si>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</si>
  <si>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</si>
  <si>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</si>
  <si>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</si>
  <si>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</si>
  <si>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</si>
  <si>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</si>
  <si>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</si>
  <si>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</si>
  <si>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</si>
  <si>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</si>
  <si>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</si>
  <si>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</si>
  <si>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</si>
  <si>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</si>
  <si>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</si>
  <si>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</si>
  <si>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</si>
  <si>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</si>
  <si>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</si>
  <si>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</si>
  <si>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</si>
  <si>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</si>
  <si>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</si>
  <si>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</si>
  <si>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</si>
  <si>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</si>
  <si>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</si>
  <si>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</si>
  <si>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</si>
  <si>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</si>
  <si>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</si>
  <si>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</si>
  <si>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</si>
  <si>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</si>
  <si>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</si>
  <si>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</si>
  <si>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</si>
  <si>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</si>
  <si>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</si>
  <si>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</si>
  <si>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</si>
  <si>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</si>
  <si>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</si>
  <si>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</si>
  <si>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</si>
  <si>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</si>
  <si>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</si>
  <si>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</si>
  <si>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</si>
  <si>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</si>
  <si>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</si>
  <si>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</si>
  <si>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</si>
  <si>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</si>
  <si>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</si>
  <si>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</si>
  <si>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</si>
  <si>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</si>
  <si>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</si>
  <si>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</si>
  <si>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</si>
  <si>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</si>
  <si>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</si>
  <si>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</si>
  <si>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</si>
  <si>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</si>
  <si>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</si>
  <si>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</si>
  <si>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</si>
  <si>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</si>
  <si>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</si>
  <si>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</si>
  <si>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</si>
  <si>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</si>
  <si>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</si>
  <si>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</si>
  <si>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</si>
  <si>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</si>
  <si>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</si>
  <si>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</si>
  <si>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</si>
  <si>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</si>
  <si>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</si>
  <si>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</si>
  <si>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</si>
  <si>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</si>
  <si>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</si>
  <si>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</si>
  <si>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</si>
  <si>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</si>
  <si>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</si>
  <si>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</si>
  <si>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</si>
  <si>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</si>
  <si>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</si>
  <si>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</si>
  <si>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</si>
  <si>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</si>
  <si>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</si>
  <si>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</si>
  <si>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</si>
  <si>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</si>
  <si>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</si>
  <si>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</si>
  <si>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</si>
  <si>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</si>
  <si>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</si>
  <si>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</si>
  <si>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</si>
  <si>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</si>
  <si>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</si>
  <si>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</si>
  <si>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</si>
  <si>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</si>
  <si>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</si>
  <si>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</si>
  <si>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</si>
  <si>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</si>
  <si>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</si>
  <si>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</si>
  <si>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</si>
  <si>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</si>
  <si>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</si>
  <si>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</si>
  <si>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</si>
  <si>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</si>
  <si>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</si>
  <si>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</si>
  <si>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</si>
  <si>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</si>
  <si>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</si>
  <si>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</si>
  <si>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</si>
  <si>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</si>
  <si>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</si>
  <si>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</si>
  <si>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</si>
  <si>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</si>
  <si>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</si>
  <si>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</si>
  <si>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</si>
  <si>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</si>
  <si>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</si>
  <si>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</si>
  <si>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</si>
  <si>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</si>
  <si>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</si>
  <si>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</si>
  <si>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</si>
  <si>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</si>
  <si>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</si>
  <si>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</si>
  <si>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</si>
  <si>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</si>
  <si>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</si>
  <si>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</si>
  <si>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</si>
  <si>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</si>
  <si>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</si>
  <si>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</si>
  <si>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</si>
  <si>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</si>
  <si>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</si>
  <si>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</si>
  <si>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</si>
  <si>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</si>
  <si>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</si>
  <si>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</si>
  <si>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</si>
  <si>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</si>
  <si>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</si>
  <si>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</si>
  <si>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</si>
  <si>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</si>
  <si>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</si>
  <si>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</si>
  <si>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</si>
  <si>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</si>
  <si>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</si>
  <si>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</si>
  <si>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</si>
  <si>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</si>
  <si>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</si>
  <si>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</si>
  <si>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</si>
  <si>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</si>
  <si>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</si>
  <si>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</si>
  <si>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</si>
  <si>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</si>
  <si>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</si>
  <si>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</si>
  <si>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</si>
  <si>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</si>
  <si>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</si>
  <si>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</si>
  <si>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</si>
  <si>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</si>
  <si>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</si>
  <si>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</si>
  <si>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</si>
  <si>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</si>
  <si>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</si>
  <si>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</si>
  <si>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</si>
  <si>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</si>
  <si>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</si>
  <si>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</si>
  <si>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</si>
  <si>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</si>
  <si>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</si>
  <si>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</si>
  <si>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</si>
  <si>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</si>
  <si>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</si>
  <si>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</si>
  <si>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</si>
  <si>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</si>
  <si>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</si>
  <si>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</si>
  <si>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</si>
  <si>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</si>
  <si>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</si>
  <si>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</si>
  <si>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</si>
  <si>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</si>
  <si>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</si>
  <si>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</si>
  <si>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</si>
  <si>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</si>
  <si>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</si>
  <si>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</si>
  <si>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</si>
  <si>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</si>
  <si>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</si>
  <si>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</si>
  <si>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</si>
  <si>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</si>
  <si>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</si>
  <si>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</si>
  <si>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</si>
  <si>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</si>
  <si>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</si>
  <si>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</si>
  <si>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</si>
  <si>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</si>
  <si>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</si>
  <si>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</si>
  <si>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</si>
  <si>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</si>
  <si>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</si>
  <si>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</si>
  <si>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</si>
  <si>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</si>
  <si>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</si>
  <si>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</si>
  <si>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</si>
  <si>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</si>
  <si>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</si>
  <si>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</si>
  <si>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</si>
  <si>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</si>
  <si>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</si>
  <si>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</si>
  <si>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</si>
  <si>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</si>
  <si>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</si>
  <si>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</si>
  <si>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</si>
  <si>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</si>
  <si>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</si>
  <si>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</si>
  <si>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</si>
  <si>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</si>
  <si>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</si>
  <si>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</si>
  <si>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</si>
  <si>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</si>
  <si>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</si>
  <si>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</si>
  <si>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</si>
  <si>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</si>
  <si>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</si>
  <si>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</si>
  <si>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</si>
  <si>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</si>
  <si>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</si>
  <si>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</si>
  <si>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</si>
  <si>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</si>
  <si>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</si>
  <si>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</si>
  <si>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</si>
  <si>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</si>
  <si>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</si>
  <si>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</si>
  <si>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</si>
  <si>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</si>
  <si>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</si>
  <si>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</si>
  <si>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</si>
  <si>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</si>
  <si>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</si>
  <si>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</si>
  <si>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</si>
  <si>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</si>
  <si>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</si>
  <si>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</si>
  <si>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</si>
  <si>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</si>
  <si>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</si>
  <si>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</si>
  <si>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</si>
  <si>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</si>
  <si>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</si>
  <si>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</si>
  <si>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</si>
  <si>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</si>
  <si>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</si>
  <si>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</si>
  <si>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</si>
  <si>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</si>
  <si>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</si>
  <si>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</si>
  <si>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</si>
  <si>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</si>
  <si>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</si>
  <si>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</si>
  <si>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</si>
  <si>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</si>
  <si>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</si>
  <si>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</si>
  <si>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</si>
  <si>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</si>
  <si>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</si>
  <si>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</si>
  <si>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</si>
  <si>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</si>
  <si>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</si>
  <si>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</si>
  <si>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</si>
  <si>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</si>
  <si>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</si>
  <si>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</si>
  <si>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</si>
  <si>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</si>
  <si>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</si>
  <si>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</si>
  <si>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</si>
  <si>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</si>
  <si>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</si>
  <si>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</si>
  <si>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</si>
  <si>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</si>
  <si>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</si>
  <si>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</si>
  <si>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</si>
  <si>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</si>
  <si>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</si>
  <si>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</si>
  <si>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</si>
  <si>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</si>
  <si>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</si>
  <si>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</si>
  <si>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</si>
  <si>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</si>
  <si>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</si>
  <si>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</si>
  <si>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</si>
  <si>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</si>
  <si>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</si>
  <si>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</si>
  <si>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</si>
  <si>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</si>
  <si>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</si>
  <si>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</si>
  <si>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</si>
  <si>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</si>
  <si>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</si>
  <si>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</si>
  <si>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</si>
  <si>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</si>
  <si>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</si>
  <si>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</si>
  <si>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</si>
  <si>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</si>
  <si>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</si>
  <si>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</si>
  <si>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</si>
  <si>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</si>
  <si>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</si>
  <si>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</si>
  <si>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</si>
  <si>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</si>
  <si>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</si>
  <si>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</si>
  <si>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</si>
  <si>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</si>
  <si>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</si>
  <si>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</si>
  <si>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</si>
  <si>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</si>
  <si>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</si>
  <si>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</si>
  <si>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</si>
  <si>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</si>
  <si>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</si>
  <si>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</si>
  <si>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</si>
  <si>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</si>
  <si>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</si>
  <si>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</si>
  <si>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</si>
  <si>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</si>
  <si>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</si>
  <si>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</si>
  <si>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</si>
  <si>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</si>
  <si>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</si>
  <si>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</si>
  <si>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</si>
  <si>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</si>
  <si>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</si>
  <si>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</si>
  <si>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</si>
  <si>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</si>
  <si>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</si>
  <si>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</si>
  <si>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</si>
  <si>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</si>
  <si>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</si>
  <si>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</si>
  <si>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</si>
  <si>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</si>
  <si>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</si>
  <si>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</si>
  <si>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</si>
  <si>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</si>
  <si>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</si>
  <si>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</si>
  <si>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</si>
  <si>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</si>
  <si>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</si>
  <si>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</si>
  <si>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</si>
  <si>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</si>
  <si>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</si>
  <si>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</si>
  <si>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</si>
  <si>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</si>
  <si>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</si>
  <si>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</si>
  <si>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</si>
  <si>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</si>
  <si>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</si>
  <si>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</si>
  <si>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</si>
  <si>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</si>
  <si>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</si>
  <si>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</si>
  <si>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</si>
  <si>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</si>
  <si>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</si>
  <si>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</si>
  <si>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</si>
  <si>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</si>
  <si>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</si>
  <si>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</si>
  <si>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</si>
  <si>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</si>
  <si>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</si>
  <si>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</si>
  <si>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</si>
  <si>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</si>
  <si>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</si>
  <si>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</si>
  <si>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</si>
  <si>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</si>
  <si>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</si>
  <si>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</si>
  <si>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</si>
  <si>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</si>
  <si>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</si>
  <si>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</si>
  <si>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</si>
  <si>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</si>
  <si>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</si>
  <si>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</si>
  <si>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</si>
  <si>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</si>
  <si>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</si>
  <si>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</si>
  <si>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</si>
  <si>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</si>
  <si>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</si>
  <si>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</si>
  <si>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</si>
  <si>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</si>
  <si>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</si>
  <si>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</si>
  <si>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</si>
  <si>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</si>
  <si>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</si>
  <si>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</si>
  <si>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</si>
  <si>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</si>
  <si>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</si>
  <si>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</si>
  <si>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</si>
  <si>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</si>
  <si>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</si>
  <si>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</si>
  <si>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</si>
  <si>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</si>
  <si>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</si>
  <si>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</si>
  <si>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</si>
  <si>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</si>
  <si>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</si>
  <si>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</si>
  <si>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</si>
  <si>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</si>
  <si>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</si>
  <si>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</si>
  <si>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</si>
  <si>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</si>
  <si>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</si>
  <si>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</si>
  <si>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</si>
  <si>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</si>
  <si>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</si>
  <si>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</si>
  <si>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</si>
  <si>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</si>
  <si>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</si>
  <si>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</si>
  <si>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</si>
  <si>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</si>
  <si>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</si>
  <si>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</si>
  <si>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</si>
  <si>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</si>
  <si>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</si>
  <si>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</si>
  <si>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</si>
  <si>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</si>
  <si>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</si>
  <si>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</si>
  <si>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</si>
  <si>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</si>
  <si>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</si>
  <si>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</si>
  <si>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</si>
  <si>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</si>
  <si>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</si>
  <si>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</si>
  <si>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</si>
  <si>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</si>
  <si>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</si>
  <si>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</si>
  <si>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</si>
  <si>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</si>
  <si>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</si>
  <si>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</si>
  <si>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</si>
  <si>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</si>
  <si>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</si>
  <si>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</si>
  <si>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</si>
  <si>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</si>
  <si>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</si>
  <si>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</si>
  <si>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</si>
  <si>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</si>
  <si>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</si>
  <si>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</si>
  <si>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</si>
  <si>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</si>
  <si>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</si>
  <si>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</si>
  <si>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</si>
  <si>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</si>
  <si>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</si>
  <si>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</si>
  <si>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</si>
  <si>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</si>
  <si>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</si>
  <si>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</si>
  <si>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</si>
  <si>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</si>
  <si>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</si>
  <si>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</si>
  <si>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</si>
  <si>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</si>
  <si>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</si>
  <si>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</si>
  <si>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</si>
  <si>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</si>
  <si>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</si>
  <si>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</si>
  <si>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</si>
  <si>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</si>
  <si>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</si>
  <si>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</si>
  <si>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</si>
  <si>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</si>
  <si>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</si>
  <si>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</si>
  <si>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</si>
  <si>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</si>
  <si>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</si>
  <si>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</si>
  <si>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</si>
  <si>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</si>
  <si>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</si>
  <si>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</si>
  <si>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</si>
  <si>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</si>
  <si>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</si>
  <si>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</si>
  <si>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</si>
  <si>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</si>
  <si>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</si>
  <si>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</si>
  <si>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</si>
  <si>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</si>
  <si>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</si>
  <si>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</si>
  <si>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</si>
  <si>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</si>
  <si>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</si>
  <si>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</si>
  <si>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</si>
  <si>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</si>
  <si>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</si>
  <si>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</si>
  <si>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</si>
  <si>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</si>
  <si>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</si>
  <si>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</si>
  <si>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</si>
  <si>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</si>
  <si>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</si>
  <si>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</si>
  <si>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</si>
  <si>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</si>
  <si>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</si>
  <si>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</si>
  <si>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</si>
  <si>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</si>
  <si>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</si>
  <si>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</si>
  <si>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</si>
  <si>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</si>
  <si>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</si>
  <si>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</si>
  <si>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</si>
  <si>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</si>
  <si>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</si>
  <si>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</si>
  <si>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</si>
  <si>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</si>
  <si>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</si>
  <si>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</si>
  <si>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</si>
  <si>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</si>
  <si>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</si>
  <si>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</si>
  <si>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</si>
  <si>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</si>
  <si>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</si>
  <si>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</si>
  <si>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</si>
  <si>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</si>
  <si>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</si>
  <si>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</si>
  <si>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</si>
  <si>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</si>
  <si>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</si>
  <si>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</si>
  <si>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</si>
  <si>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</si>
  <si>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</si>
  <si>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</si>
  <si>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</si>
  <si>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</si>
  <si>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</si>
  <si>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</si>
  <si>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</si>
  <si>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</si>
  <si>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</si>
  <si>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</si>
  <si>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</si>
  <si>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</si>
  <si>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</si>
  <si>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</si>
  <si>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</si>
  <si>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</si>
  <si>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</si>
  <si>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</si>
  <si>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</si>
  <si>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</si>
  <si>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</si>
  <si>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</si>
  <si>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</si>
  <si>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</si>
  <si>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</si>
  <si>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</si>
  <si>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</si>
  <si>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</si>
  <si>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</si>
  <si>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</si>
  <si>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</si>
  <si>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</si>
  <si>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</si>
  <si>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</si>
  <si>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</si>
  <si>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</si>
  <si>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</si>
  <si>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</si>
  <si>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</si>
  <si>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</si>
  <si>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</si>
  <si>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</si>
  <si>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</si>
  <si>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</si>
  <si>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</si>
  <si>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</si>
  <si>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</si>
  <si>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</si>
  <si>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</si>
  <si>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</si>
  <si>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</si>
  <si>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</si>
  <si>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</si>
  <si>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</si>
  <si>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</si>
  <si>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</si>
  <si>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</si>
  <si>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</si>
  <si>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</si>
  <si>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</si>
  <si>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</si>
  <si>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</si>
  <si>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</si>
  <si>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</si>
  <si>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</si>
  <si>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</si>
  <si>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</si>
  <si>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</si>
  <si>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</si>
  <si>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</si>
  <si>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</si>
  <si>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</si>
  <si>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</si>
  <si>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</si>
  <si>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</si>
  <si>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</si>
  <si>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</si>
  <si>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</si>
  <si>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</si>
  <si>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</si>
  <si>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</si>
  <si>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</si>
  <si>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</si>
  <si>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</si>
  <si>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</si>
  <si>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</si>
  <si>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</si>
  <si>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</si>
  <si>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</si>
  <si>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</si>
  <si>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</si>
  <si>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</si>
  <si>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</si>
  <si>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</si>
  <si>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</si>
  <si>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</si>
  <si>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</si>
  <si>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</si>
  <si>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</si>
  <si>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</si>
  <si>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</si>
  <si>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</si>
  <si>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</si>
  <si>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</si>
  <si>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</si>
  <si>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</si>
  <si>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</si>
  <si>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</si>
  <si>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</si>
  <si>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</si>
  <si>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</si>
  <si>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</si>
  <si>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</si>
  <si>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</si>
  <si>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</si>
  <si>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</si>
  <si>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</si>
  <si>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</si>
  <si>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</si>
  <si>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</si>
  <si>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</si>
  <si>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</si>
  <si>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</si>
  <si>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</si>
  <si>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</si>
  <si>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</si>
  <si>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</si>
  <si>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</si>
  <si>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</si>
  <si>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</si>
  <si>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</si>
  <si>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</si>
  <si>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</si>
  <si>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</si>
  <si>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</si>
  <si>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</si>
  <si>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</si>
  <si>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</si>
  <si>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</si>
  <si>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</si>
  <si>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</si>
  <si>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</si>
  <si>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</si>
  <si>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</si>
  <si>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</si>
  <si>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</si>
  <si>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</si>
  <si>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</si>
  <si>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</si>
  <si>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</si>
  <si>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</si>
  <si>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</si>
  <si>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</si>
  <si>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</si>
  <si>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</si>
  <si>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</si>
  <si>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</si>
  <si>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</si>
  <si>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</si>
  <si>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</si>
  <si>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</si>
  <si>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</si>
  <si>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</si>
  <si>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</si>
  <si>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</si>
  <si>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</si>
  <si>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</si>
  <si>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</si>
  <si>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</si>
  <si>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</si>
  <si>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</si>
  <si>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</si>
  <si>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</si>
  <si>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</si>
  <si>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</si>
  <si>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</si>
  <si>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</si>
  <si>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</si>
  <si>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</si>
  <si>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</si>
  <si>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</si>
  <si>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</si>
  <si>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</si>
  <si>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</si>
  <si>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</si>
  <si>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</si>
  <si>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</si>
  <si>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</si>
  <si>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</si>
  <si>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</si>
  <si>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</si>
  <si>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</si>
  <si>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</si>
  <si>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</si>
  <si>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</si>
  <si>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</si>
  <si>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</si>
  <si>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</si>
  <si>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</si>
  <si>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</si>
  <si>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</si>
  <si>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</si>
  <si>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</si>
  <si>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</si>
  <si>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</si>
  <si>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</si>
  <si>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</si>
  <si>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</si>
  <si>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</si>
  <si>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</si>
  <si>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</si>
  <si>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</si>
  <si>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</si>
  <si>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</si>
  <si>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</si>
  <si>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</si>
  <si>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</si>
  <si>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</si>
  <si>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</si>
  <si>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</si>
  <si>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</si>
  <si>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</si>
  <si>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</si>
  <si>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</si>
  <si>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</si>
  <si>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</si>
  <si>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</si>
  <si>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</si>
  <si>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</si>
  <si>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</si>
  <si>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</si>
  <si>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</si>
  <si>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</si>
  <si>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</si>
  <si>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</si>
  <si>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</si>
  <si>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</si>
  <si>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</si>
  <si>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</si>
  <si>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</si>
  <si>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</si>
  <si>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</si>
  <si>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</si>
  <si>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</si>
  <si>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</si>
  <si>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</si>
  <si>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</si>
  <si>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</si>
  <si>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</si>
  <si>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</si>
  <si>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</si>
  <si>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</si>
  <si>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</si>
  <si>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</si>
  <si>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</si>
  <si>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</si>
  <si>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</si>
  <si>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</si>
  <si>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</si>
  <si>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</si>
  <si>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</si>
  <si>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</si>
  <si>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</si>
  <si>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</si>
  <si>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</si>
  <si>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</si>
  <si>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</si>
  <si>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</si>
  <si>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</si>
  <si>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</si>
  <si>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</si>
  <si>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</si>
  <si>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</si>
  <si>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</si>
  <si>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</si>
  <si>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</si>
  <si>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</si>
  <si>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</si>
  <si>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</si>
  <si>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</si>
  <si>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</si>
  <si>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</si>
  <si>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</si>
  <si>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</si>
  <si>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</si>
  <si>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</si>
  <si>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</si>
  <si>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</si>
  <si>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</si>
  <si>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</si>
  <si>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</si>
  <si>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</si>
  <si>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</si>
  <si>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</si>
  <si>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</si>
  <si>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</si>
  <si>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</si>
  <si>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</si>
  <si>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</si>
  <si>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</si>
  <si>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</si>
  <si>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</si>
  <si>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</si>
  <si>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</si>
  <si>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</si>
  <si>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</si>
  <si>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</si>
  <si>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</si>
  <si>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</si>
  <si>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</si>
  <si>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</si>
  <si>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</si>
  <si>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</si>
  <si>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</si>
  <si>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</si>
  <si>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</si>
  <si>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</si>
  <si>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</si>
  <si>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</si>
  <si>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</si>
  <si>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</si>
  <si>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</si>
  <si>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</si>
  <si>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</si>
  <si>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</si>
  <si>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</si>
  <si>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</si>
  <si>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</si>
  <si>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</si>
  <si>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</si>
  <si>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</si>
  <si>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</si>
  <si>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</si>
  <si>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</si>
  <si>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</si>
  <si>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</si>
  <si>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</si>
  <si>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</si>
  <si>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</si>
  <si>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</si>
  <si>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</si>
  <si>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</si>
  <si>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</si>
  <si>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</si>
  <si>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</si>
  <si>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</si>
  <si>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</si>
  <si>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</si>
  <si>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</si>
  <si>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</si>
  <si>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</si>
  <si>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</si>
  <si>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</si>
  <si>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</si>
  <si>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</si>
  <si>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</si>
  <si>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</si>
  <si>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</si>
  <si>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</si>
  <si>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</si>
  <si>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</si>
  <si>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</si>
  <si>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</si>
  <si>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</si>
  <si>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</si>
  <si>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</si>
  <si>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</si>
  <si>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</si>
  <si>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</si>
  <si>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</si>
  <si>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</si>
  <si>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</si>
  <si>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</si>
  <si>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</si>
  <si>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</si>
  <si>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</si>
  <si>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</si>
  <si>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</si>
  <si>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</si>
  <si>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</si>
  <si>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</si>
  <si>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</si>
  <si>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</si>
  <si>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</si>
  <si>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</si>
  <si>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</si>
  <si>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</si>
  <si>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</si>
  <si>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</si>
  <si>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</si>
  <si>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</si>
  <si>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</si>
  <si>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</si>
  <si>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</si>
  <si>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</si>
  <si>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</si>
  <si>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</si>
  <si>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</si>
  <si>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</si>
  <si>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</si>
  <si>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</si>
  <si>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</si>
  <si>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</si>
  <si>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</si>
  <si>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</si>
  <si>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</si>
  <si>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</si>
  <si>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</si>
  <si>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</si>
  <si>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</si>
  <si>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</si>
  <si>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</si>
  <si>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</si>
  <si>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</si>
  <si>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</si>
  <si>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</si>
  <si>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</si>
  <si>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</si>
  <si>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</si>
  <si>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</si>
  <si>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</si>
  <si>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</si>
  <si>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</si>
  <si>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</si>
  <si>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</si>
  <si>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</si>
  <si>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</si>
  <si>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</si>
  <si>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</si>
  <si>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</si>
  <si>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</si>
  <si>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</si>
  <si>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</si>
  <si>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</si>
  <si>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</si>
  <si>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</si>
  <si>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</si>
  <si>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</si>
  <si>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</si>
  <si>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</si>
  <si>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</si>
  <si>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</si>
  <si>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</si>
  <si>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</si>
  <si>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</si>
  <si>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</si>
  <si>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</si>
  <si>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</si>
  <si>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</si>
  <si>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</si>
  <si>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</si>
  <si>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</si>
  <si>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</si>
  <si>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</si>
  <si>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</si>
  <si>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</si>
  <si>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</si>
  <si>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</si>
  <si>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</si>
  <si>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</si>
  <si>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</si>
  <si>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</si>
  <si>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</si>
  <si>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</si>
  <si>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</si>
  <si>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</si>
  <si>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</si>
  <si>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</si>
  <si>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</si>
  <si>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</si>
  <si>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</si>
  <si>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</si>
  <si>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</si>
  <si>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</si>
  <si>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</si>
  <si>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</si>
  <si>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</si>
  <si>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</si>
  <si>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</si>
  <si>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</si>
  <si>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</si>
  <si>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</si>
  <si>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</si>
  <si>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</si>
  <si>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</si>
  <si>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</si>
  <si>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</si>
  <si>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</si>
  <si>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</si>
  <si>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</si>
  <si>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</si>
  <si>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</si>
  <si>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</si>
  <si>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</si>
  <si>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</si>
  <si>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</si>
  <si>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</si>
  <si>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</si>
  <si>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</si>
  <si>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</si>
  <si>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</si>
  <si>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</si>
  <si>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</si>
  <si>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</si>
  <si>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</si>
  <si>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</si>
  <si>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</si>
  <si>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</si>
  <si>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</si>
  <si>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</si>
  <si>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</si>
  <si>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</si>
  <si>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</si>
  <si>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</si>
  <si>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</si>
  <si>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</si>
  <si>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</si>
  <si>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</si>
  <si>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</si>
  <si>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</si>
  <si>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</si>
  <si>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</si>
  <si>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</si>
  <si>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</si>
  <si>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</si>
  <si>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</si>
  <si>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</si>
  <si>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</si>
  <si>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</si>
  <si>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</si>
  <si>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</si>
  <si>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</si>
  <si>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</si>
  <si>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</si>
  <si>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</si>
  <si>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</si>
  <si>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</si>
  <si>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</si>
  <si>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</si>
  <si>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</si>
  <si>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</si>
  <si>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</si>
  <si>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</si>
  <si>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</si>
  <si>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</si>
  <si>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</si>
  <si>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</si>
  <si>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</si>
  <si>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</si>
  <si>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</si>
  <si>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</si>
  <si>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</si>
  <si>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</si>
  <si>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</si>
  <si>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</si>
  <si>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</si>
  <si>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</si>
  <si>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</si>
  <si>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</si>
  <si>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</si>
  <si>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</si>
  <si>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</si>
  <si>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</si>
  <si>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</si>
  <si>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</si>
  <si>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</si>
  <si>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</si>
  <si>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</si>
  <si>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</si>
  <si>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</si>
  <si>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</si>
  <si>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</si>
  <si>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</si>
  <si>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</si>
  <si>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</si>
  <si>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</si>
  <si>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</si>
  <si>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</si>
  <si>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</si>
  <si>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</si>
  <si>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</si>
  <si>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</si>
  <si>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</si>
  <si>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</si>
  <si>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</si>
  <si>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</si>
  <si>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</si>
  <si>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</si>
  <si>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</si>
  <si>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</si>
  <si>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</si>
  <si>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</si>
  <si>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</si>
  <si>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</si>
  <si>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</si>
  <si>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</si>
  <si>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</si>
  <si>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</si>
  <si>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</si>
  <si>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</si>
  <si>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</si>
  <si>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</si>
  <si>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</si>
  <si>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</si>
  <si>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</si>
  <si>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</si>
  <si>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</si>
  <si>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</si>
  <si>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</si>
  <si>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</si>
  <si>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</si>
  <si>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</si>
  <si>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</si>
  <si>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</si>
  <si>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</si>
  <si>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</si>
  <si>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</si>
  <si>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</si>
  <si>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</si>
  <si>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</si>
  <si>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</si>
  <si>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</si>
  <si>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</si>
  <si>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</si>
  <si>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</si>
  <si>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</si>
  <si>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</si>
  <si>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</si>
  <si>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</si>
  <si>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</si>
  <si>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</si>
  <si>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</si>
  <si>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</si>
  <si>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</si>
  <si>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</si>
  <si>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</si>
  <si>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</si>
  <si>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</si>
  <si>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</si>
  <si>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</si>
  <si>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</si>
  <si>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</si>
  <si>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</si>
  <si>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</si>
  <si>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</si>
  <si>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</si>
  <si>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</si>
  <si>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</si>
  <si>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</si>
  <si>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</si>
  <si>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</si>
  <si>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</si>
  <si>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</si>
  <si>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</si>
  <si>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</si>
  <si>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</si>
  <si>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</si>
  <si>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</si>
  <si>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</si>
  <si>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</si>
  <si>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</si>
  <si>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</si>
  <si>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</si>
  <si>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</si>
  <si>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</si>
  <si>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</si>
  <si>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</si>
  <si>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</si>
  <si>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</si>
  <si>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</si>
  <si>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</si>
  <si>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</si>
  <si>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</si>
  <si>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</si>
  <si>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</si>
  <si>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</si>
  <si>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</si>
  <si>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</si>
  <si>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</si>
  <si>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</si>
  <si>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</si>
  <si>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</si>
  <si>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</si>
  <si>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</si>
  <si>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</si>
  <si>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</si>
  <si>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</si>
  <si>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</si>
  <si>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</si>
  <si>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</si>
  <si>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</si>
  <si>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</si>
  <si>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</si>
  <si>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</si>
  <si>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</si>
  <si>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</si>
  <si>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</si>
  <si>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</si>
  <si>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</si>
  <si>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</si>
  <si>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</si>
  <si>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</si>
  <si>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</si>
  <si>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</si>
  <si>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</si>
  <si>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</si>
  <si>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</si>
  <si>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</si>
  <si>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</si>
  <si>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</si>
  <si>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</si>
  <si>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</si>
  <si>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</si>
  <si>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</si>
  <si>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</si>
  <si>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</si>
  <si>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</si>
  <si>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</si>
  <si>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</si>
  <si>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</si>
  <si>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</si>
  <si>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</si>
  <si>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</si>
  <si>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</si>
  <si>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</si>
  <si>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</si>
  <si>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</si>
  <si>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</si>
  <si>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</si>
  <si>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</si>
  <si>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</si>
  <si>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</si>
  <si>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</si>
  <si>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</si>
  <si>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</si>
  <si>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</si>
  <si>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</si>
  <si>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</si>
  <si>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</si>
  <si>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</si>
  <si>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</si>
  <si>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</si>
  <si>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</si>
  <si>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</si>
  <si>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</si>
  <si>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</si>
  <si>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</si>
  <si>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</si>
  <si>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</si>
  <si>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</si>
  <si>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</si>
  <si>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</si>
  <si>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</si>
  <si>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</si>
  <si>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</si>
  <si>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</si>
  <si>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</si>
  <si>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</si>
  <si>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</si>
  <si>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</si>
  <si>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</si>
  <si>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</si>
  <si>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</si>
  <si>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</si>
  <si>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</si>
  <si>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</si>
  <si>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</si>
  <si>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</si>
  <si>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</si>
  <si>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</si>
  <si>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</si>
  <si>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</si>
  <si>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</si>
  <si>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</si>
  <si>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</si>
  <si>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</si>
  <si>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</si>
  <si>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</si>
  <si>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</si>
  <si>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</si>
  <si>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</si>
  <si>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</si>
  <si>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</si>
  <si>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</si>
  <si>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</si>
  <si>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</si>
  <si>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</si>
  <si>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</si>
  <si>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</si>
  <si>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</si>
  <si>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</si>
  <si>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</si>
  <si>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</si>
  <si>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</si>
  <si>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</si>
  <si>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</si>
  <si>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</si>
  <si>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</si>
  <si>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</si>
  <si>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</si>
  <si>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</si>
  <si>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</si>
  <si>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</si>
  <si>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</si>
  <si>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</si>
  <si>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</si>
  <si>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</si>
  <si>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</si>
  <si>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</si>
  <si>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</si>
  <si>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</si>
  <si>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</si>
  <si>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</si>
  <si>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</si>
  <si>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</si>
  <si>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</si>
  <si>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</si>
  <si>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</si>
  <si>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</si>
  <si>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</si>
  <si>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</si>
  <si>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</si>
  <si>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</si>
  <si>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</si>
  <si>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</si>
  <si>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</si>
  <si>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</si>
  <si>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</si>
  <si>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</si>
  <si>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</si>
  <si>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</si>
  <si>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</si>
  <si>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</si>
  <si>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</si>
  <si>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</si>
  <si>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</si>
  <si>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</si>
  <si>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</si>
  <si>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</si>
  <si>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</si>
  <si>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</si>
  <si>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</si>
  <si>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</si>
  <si>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</si>
  <si>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</si>
  <si>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</si>
  <si>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</si>
  <si>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</si>
  <si>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</si>
  <si>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</si>
  <si>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</si>
  <si>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</si>
  <si>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</si>
  <si>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</si>
  <si>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</si>
  <si>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</si>
  <si>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</si>
  <si>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</si>
  <si>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</si>
  <si>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</si>
  <si>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</si>
  <si>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</si>
  <si>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</si>
  <si>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</si>
  <si>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</si>
  <si>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</si>
  <si>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</si>
  <si>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</si>
  <si>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</si>
  <si>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</si>
  <si>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</si>
  <si>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</si>
  <si>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</si>
  <si>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</si>
  <si>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</si>
  <si>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</si>
  <si>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</si>
  <si>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</si>
  <si>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</si>
  <si>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</si>
  <si>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</si>
  <si>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</si>
  <si>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</si>
  <si>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</si>
  <si>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</si>
  <si>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</si>
  <si>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</si>
  <si>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</si>
  <si>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</si>
  <si>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</si>
  <si>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</si>
  <si>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</si>
  <si>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</si>
  <si>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</si>
  <si>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</si>
  <si>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</si>
  <si>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</si>
  <si>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</si>
  <si>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</si>
  <si>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</si>
  <si>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</si>
  <si>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</si>
  <si>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</si>
  <si>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</si>
  <si>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</si>
  <si>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</si>
  <si>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</si>
  <si>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</si>
  <si>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</si>
  <si>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</si>
  <si>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</si>
  <si>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</si>
  <si>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</si>
  <si>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</si>
  <si>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</si>
  <si>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</si>
  <si>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</si>
  <si>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</si>
  <si>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</si>
  <si>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</si>
  <si>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</si>
  <si>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</si>
  <si>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</si>
  <si>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</si>
  <si>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</si>
  <si>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</si>
  <si>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</si>
  <si>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</si>
  <si>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</si>
  <si>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</si>
  <si>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</si>
  <si>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</si>
  <si>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</si>
  <si>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</si>
  <si>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</si>
  <si>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</si>
  <si>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</si>
  <si>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</si>
  <si>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</si>
  <si>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</si>
  <si>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</si>
  <si>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</si>
  <si>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</si>
  <si>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</si>
  <si>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</si>
  <si>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</si>
  <si>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</si>
  <si>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</si>
  <si>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</si>
  <si>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</si>
  <si>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</si>
  <si>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</si>
  <si>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</si>
  <si>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</si>
  <si>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</si>
  <si>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</si>
  <si>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</si>
  <si>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</si>
  <si>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</si>
  <si>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</si>
  <si>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</si>
  <si>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</si>
  <si>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</si>
  <si>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</si>
  <si>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</si>
  <si>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</si>
  <si>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</si>
  <si>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</si>
  <si>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</si>
  <si>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</si>
  <si>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</si>
  <si>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</si>
  <si>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</si>
  <si>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</si>
  <si>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</si>
  <si>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</si>
  <si>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</si>
  <si>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</si>
  <si>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</si>
  <si>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</si>
  <si>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</si>
  <si>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</si>
  <si>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</si>
  <si>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</si>
  <si>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</si>
  <si>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</si>
  <si>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</si>
  <si>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</si>
  <si>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</si>
  <si>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</si>
  <si>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</si>
  <si>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</si>
  <si>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</si>
  <si>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</si>
  <si>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</si>
  <si>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</si>
  <si>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</si>
  <si>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</si>
  <si>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</si>
  <si>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</si>
  <si>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</si>
  <si>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</si>
  <si>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</si>
  <si>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</si>
  <si>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</si>
  <si>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</si>
  <si>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</si>
  <si>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</si>
  <si>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</si>
  <si>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</si>
  <si>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</si>
  <si>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</si>
  <si>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</si>
  <si>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</si>
  <si>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</si>
  <si>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</si>
  <si>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</si>
  <si>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</si>
  <si>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</si>
  <si>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</si>
  <si>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</si>
  <si>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</si>
  <si>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</si>
  <si>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</si>
  <si>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</si>
  <si>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</si>
  <si>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</si>
  <si>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</si>
  <si>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</si>
  <si>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</si>
  <si>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</si>
  <si>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</si>
  <si>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</si>
  <si>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</si>
  <si>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</si>
  <si>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</si>
  <si>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</si>
  <si>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</si>
  <si>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</si>
  <si>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</si>
  <si>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</si>
  <si>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</si>
  <si>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</si>
  <si>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</si>
  <si>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</si>
  <si>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</si>
  <si>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</si>
  <si>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</si>
  <si>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</si>
  <si>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</si>
  <si>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</si>
  <si>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</si>
  <si>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</si>
  <si>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</si>
  <si>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</si>
  <si>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</si>
  <si>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</si>
  <si>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</si>
  <si>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</si>
  <si>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</si>
  <si>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</si>
  <si>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</si>
  <si>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</si>
  <si>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</si>
  <si>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</si>
  <si>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</si>
  <si>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</si>
  <si>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</si>
  <si>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</si>
  <si>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</si>
  <si>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</si>
  <si>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</si>
  <si>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</si>
  <si>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</si>
  <si>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</si>
  <si>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</si>
  <si>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</si>
  <si>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</si>
  <si>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</si>
  <si>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</si>
  <si>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</si>
  <si>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</si>
  <si>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</si>
  <si>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</si>
  <si>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</si>
  <si>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</si>
  <si>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</si>
  <si>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</si>
  <si>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</si>
  <si>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</si>
  <si>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</si>
  <si>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</si>
  <si>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</si>
  <si>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</si>
  <si>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</si>
  <si>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</si>
  <si>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</si>
  <si>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</si>
  <si>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</si>
  <si>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</si>
  <si>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</si>
  <si>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</si>
  <si>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</si>
  <si>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</si>
  <si>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</si>
  <si>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</si>
  <si>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</si>
  <si>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</si>
  <si>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</si>
  <si>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</si>
  <si>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</si>
  <si>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</si>
  <si>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</si>
  <si>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</si>
  <si>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</si>
  <si>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</si>
  <si>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</si>
  <si>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</si>
  <si>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</si>
  <si>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</si>
  <si>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</si>
  <si>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</si>
  <si>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</si>
  <si>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</si>
  <si>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</si>
  <si>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</si>
  <si>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</si>
  <si>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</si>
  <si>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</si>
  <si>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</si>
  <si>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</si>
  <si>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</si>
  <si>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</si>
  <si>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</si>
  <si>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</si>
  <si>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</si>
  <si>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</si>
  <si>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</si>
  <si>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</si>
  <si>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</si>
  <si>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</si>
  <si>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</si>
  <si>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</si>
  <si>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</si>
  <si>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</si>
  <si>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</si>
  <si>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</si>
  <si>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</si>
  <si>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</si>
  <si>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</si>
  <si>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</si>
  <si>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</si>
  <si>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</si>
  <si>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</si>
  <si>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</si>
  <si>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</si>
  <si>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</si>
  <si>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</si>
  <si>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</si>
  <si>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</si>
  <si>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</si>
  <si>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</si>
  <si>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</si>
  <si>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</si>
  <si>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</si>
  <si>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</si>
  <si>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</si>
  <si>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</si>
  <si>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</si>
  <si>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</si>
  <si>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</si>
  <si>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</si>
  <si>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</si>
  <si>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</si>
  <si>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</si>
  <si>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</si>
  <si>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</si>
  <si>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</si>
  <si>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</si>
  <si>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</si>
  <si>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</si>
  <si>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</si>
  <si>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</si>
  <si>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</si>
  <si>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</si>
  <si>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</si>
  <si>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</si>
  <si>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</si>
  <si>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</si>
  <si>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</si>
  <si>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</si>
  <si>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</si>
  <si>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</si>
  <si>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</si>
  <si>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</si>
  <si>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</si>
  <si>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</si>
  <si>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</si>
  <si>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</si>
  <si>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</si>
  <si>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</si>
  <si>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</si>
  <si>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</si>
  <si>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</si>
  <si>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</si>
  <si>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</si>
  <si>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</si>
  <si>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</si>
  <si>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</si>
  <si>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</si>
  <si>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</si>
  <si>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</si>
  <si>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</si>
  <si>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</si>
  <si>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</si>
  <si>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</si>
  <si>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</si>
  <si>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</si>
  <si>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</si>
  <si>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</si>
  <si>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</si>
  <si>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</si>
  <si>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</si>
  <si>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</si>
  <si>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</si>
  <si>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</si>
  <si>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</si>
  <si>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</si>
  <si>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</si>
  <si>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</si>
  <si>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</si>
  <si>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</si>
  <si>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</si>
  <si>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</si>
  <si>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</si>
  <si>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</si>
  <si>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</si>
  <si>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</si>
  <si>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</si>
  <si>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</si>
  <si>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</si>
  <si>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</si>
  <si>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</si>
  <si>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</si>
  <si>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</si>
  <si>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</si>
  <si>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</si>
  <si>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</si>
  <si>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</si>
  <si>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</si>
  <si>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</si>
  <si>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</si>
  <si>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</si>
  <si>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</si>
  <si>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</si>
  <si>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</si>
  <si>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</si>
  <si>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</si>
  <si>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</si>
  <si>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</si>
  <si>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</si>
  <si>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</si>
  <si>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</si>
  <si>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</si>
  <si>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</si>
  <si>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</si>
  <si>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</si>
  <si>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</si>
  <si>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</si>
  <si>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</si>
  <si>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</si>
  <si>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</si>
  <si>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</si>
  <si>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</si>
  <si>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</si>
  <si>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</si>
  <si>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</si>
  <si>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</si>
  <si>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</si>
  <si>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</si>
  <si>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</si>
  <si>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</si>
  <si>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</si>
  <si>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</si>
  <si>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</si>
  <si>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</si>
  <si>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</si>
  <si>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</si>
  <si>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</si>
  <si>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</si>
  <si>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</si>
  <si>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</si>
  <si>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</si>
  <si>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</si>
  <si>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</si>
  <si>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</si>
  <si>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</si>
  <si>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</si>
  <si>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</si>
  <si>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</si>
  <si>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</si>
  <si>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</si>
  <si>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</si>
  <si>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</si>
  <si>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</si>
  <si>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</si>
  <si>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</si>
  <si>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</si>
  <si>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</si>
  <si>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</si>
  <si>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</si>
  <si>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</si>
  <si>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</si>
  <si>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</si>
  <si>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</si>
  <si>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</si>
  <si>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</si>
  <si>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</si>
  <si>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</si>
  <si>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</si>
  <si>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</si>
  <si>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</si>
  <si>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</si>
  <si>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</si>
  <si>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</si>
  <si>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</si>
  <si>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</si>
  <si>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</si>
  <si>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</si>
  <si>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</si>
  <si>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</si>
  <si>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</si>
  <si>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</si>
  <si>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</si>
  <si>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</si>
  <si>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</si>
  <si>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</si>
  <si>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</si>
  <si>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</si>
  <si>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</si>
  <si>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</si>
  <si>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</si>
  <si>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</si>
  <si>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</si>
  <si>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</si>
  <si>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</si>
  <si>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</si>
  <si>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</si>
  <si>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</si>
  <si>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</si>
  <si>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</si>
  <si>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</si>
  <si>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</si>
  <si>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</si>
  <si>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</si>
  <si>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</si>
  <si>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</si>
  <si>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</si>
  <si>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</si>
  <si>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</si>
  <si>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</si>
  <si>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</si>
  <si>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</si>
  <si>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</si>
  <si>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</si>
  <si>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</si>
  <si>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</si>
  <si>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</si>
  <si>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</si>
  <si>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</si>
  <si>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</si>
  <si>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</si>
  <si>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</si>
  <si>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</si>
  <si>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</si>
  <si>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</si>
  <si>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</si>
  <si>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</si>
  <si>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</si>
  <si>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</si>
  <si>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</si>
  <si>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</si>
  <si>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</si>
  <si>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</si>
  <si>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</si>
  <si>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</si>
  <si>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</si>
  <si>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</si>
  <si>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</si>
  <si>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</si>
  <si>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</si>
  <si>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</si>
  <si>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</si>
  <si>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</si>
  <si>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</si>
  <si>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</si>
  <si>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</si>
  <si>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</si>
  <si>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</si>
  <si>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</si>
  <si>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</si>
  <si>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</si>
  <si>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</si>
  <si>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</si>
  <si>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</si>
  <si>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</si>
  <si>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</si>
  <si>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</si>
  <si>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</si>
  <si>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</si>
  <si>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</si>
  <si>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</si>
  <si>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</si>
  <si>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</si>
  <si>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</si>
  <si>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</si>
  <si>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</si>
  <si>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</si>
  <si>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</si>
  <si>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</si>
  <si>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</si>
  <si>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</si>
  <si>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</si>
  <si>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</si>
  <si>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</si>
  <si>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</si>
  <si>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</si>
  <si>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</si>
  <si>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</si>
  <si>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</si>
  <si>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</si>
  <si>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</si>
  <si>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</si>
  <si>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</si>
  <si>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</si>
  <si>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</si>
  <si>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</si>
  <si>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</si>
  <si>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</si>
  <si>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</si>
  <si>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</si>
  <si>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</si>
  <si>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</si>
  <si>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</si>
  <si>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</si>
  <si>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</si>
  <si>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</si>
  <si>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</si>
  <si>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</si>
  <si>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</si>
  <si>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</si>
  <si>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</si>
  <si>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</si>
  <si>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</si>
  <si>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</si>
  <si>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</si>
  <si>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</si>
  <si>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</si>
  <si>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</si>
  <si>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</si>
  <si>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</si>
  <si>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</si>
  <si>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</si>
  <si>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</si>
  <si>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</si>
  <si>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</si>
  <si>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</si>
  <si>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</si>
  <si>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</si>
  <si>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</si>
  <si>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</si>
  <si>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</si>
  <si>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</si>
  <si>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</si>
  <si>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</si>
  <si>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</si>
  <si>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</si>
  <si>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</si>
  <si>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</si>
  <si>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</si>
  <si>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</si>
  <si>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</si>
  <si>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</si>
  <si>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</si>
  <si>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</si>
  <si>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</si>
  <si>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</si>
  <si>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</si>
  <si>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</si>
  <si>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</si>
  <si>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</si>
  <si>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</si>
  <si>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</si>
  <si>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</si>
  <si>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</si>
  <si>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</si>
  <si>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</si>
  <si>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</si>
  <si>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</si>
  <si>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</si>
  <si>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</si>
  <si>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</si>
  <si>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</si>
  <si>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</si>
  <si>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</si>
  <si>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</si>
  <si>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</si>
  <si>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</si>
  <si>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</si>
  <si>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</si>
  <si>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</si>
  <si>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</si>
  <si>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</si>
  <si>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</si>
  <si>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</si>
  <si>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</si>
  <si>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</si>
  <si>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</si>
  <si>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</si>
  <si>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</si>
  <si>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</si>
  <si>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</si>
  <si>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</si>
  <si>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</si>
  <si>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</si>
  <si>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</si>
  <si>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</si>
  <si>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</si>
  <si>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</si>
  <si>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</si>
  <si>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</si>
  <si>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</si>
  <si>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</si>
  <si>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</si>
  <si>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</si>
  <si>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</si>
  <si>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</si>
  <si>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</si>
  <si>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</si>
  <si>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</si>
  <si>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</si>
  <si>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</si>
  <si>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</si>
  <si>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</si>
  <si>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</si>
  <si>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</si>
  <si>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</si>
  <si>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</si>
  <si>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</si>
  <si>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</si>
  <si>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</si>
  <si>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</si>
  <si>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</si>
  <si>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</si>
  <si>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</si>
  <si>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</si>
  <si>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</si>
  <si>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</si>
  <si>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</si>
  <si>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</si>
  <si>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</si>
  <si>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</si>
  <si>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</si>
  <si>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</si>
  <si>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</si>
  <si>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</si>
  <si>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</si>
  <si>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</si>
  <si>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</si>
  <si>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</si>
  <si>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</si>
  <si>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</si>
  <si>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</si>
  <si>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</si>
  <si>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</si>
  <si>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</si>
  <si>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</si>
  <si>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</si>
  <si>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</si>
  <si>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</si>
  <si>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</si>
  <si>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</si>
  <si>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</si>
  <si>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</si>
  <si>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</si>
  <si>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</si>
  <si>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</si>
  <si>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</si>
  <si>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</si>
  <si>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</si>
  <si>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</si>
  <si>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</si>
  <si>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</si>
  <si>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</si>
  <si>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</si>
  <si>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</si>
  <si>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</si>
  <si>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</si>
  <si>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</si>
  <si>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</si>
  <si>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</si>
  <si>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</si>
  <si>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</si>
  <si>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</si>
  <si>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</si>
  <si>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</si>
  <si>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</si>
  <si>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</si>
  <si>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</si>
  <si>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</si>
  <si>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</si>
  <si>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</si>
  <si>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</si>
  <si>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</si>
  <si>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</si>
  <si>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</si>
  <si>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</si>
  <si>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</si>
  <si>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</si>
  <si>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</si>
  <si>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</si>
  <si>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</si>
  <si>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</si>
  <si>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</si>
  <si>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</si>
  <si>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</si>
  <si>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</si>
  <si>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</si>
  <si>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</si>
  <si>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</si>
  <si>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</si>
  <si>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</si>
  <si>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</si>
  <si>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</si>
  <si>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</si>
  <si>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</si>
  <si>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</si>
  <si>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</si>
  <si>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</si>
  <si>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</si>
  <si>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</si>
  <si>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</si>
  <si>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</si>
  <si>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</si>
  <si>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</si>
  <si>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</si>
  <si>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</si>
  <si>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</si>
  <si>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</si>
  <si>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</si>
  <si>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</si>
  <si>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</si>
  <si>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</si>
  <si>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</si>
  <si>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</si>
  <si>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</si>
  <si>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</si>
  <si>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</si>
  <si>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</si>
  <si>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</si>
  <si>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</si>
  <si>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</si>
  <si>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</si>
  <si>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</si>
  <si>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</si>
  <si>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</si>
  <si>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</si>
  <si>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</si>
  <si>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</si>
  <si>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</si>
  <si>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</si>
  <si>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</si>
  <si>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</si>
  <si>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</si>
  <si>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</si>
  <si>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</si>
  <si>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</si>
  <si>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</si>
  <si>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</si>
  <si>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</si>
  <si>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</si>
  <si>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</si>
  <si>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</si>
  <si>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</si>
  <si>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</si>
  <si>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</si>
  <si>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</si>
  <si>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</si>
  <si>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</si>
  <si>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</si>
  <si>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</si>
  <si>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</si>
  <si>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</si>
  <si>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</si>
  <si>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</si>
  <si>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</si>
  <si>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</si>
  <si>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</si>
  <si>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</si>
  <si>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</si>
  <si>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</si>
  <si>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</si>
  <si>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</si>
  <si>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</si>
  <si>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</si>
  <si>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</si>
  <si>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</si>
  <si>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</si>
  <si>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</si>
  <si>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</si>
  <si>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</si>
  <si>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</si>
  <si>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</si>
  <si>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</si>
  <si>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</si>
  <si>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</si>
  <si>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</si>
  <si>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</si>
  <si>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</si>
  <si>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</si>
  <si>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</si>
  <si>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</si>
  <si>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</si>
  <si>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</si>
  <si>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</si>
  <si>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</si>
  <si>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</si>
  <si>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</si>
  <si>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</si>
  <si>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</si>
  <si>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</si>
  <si>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</si>
  <si>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</si>
  <si>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</si>
  <si>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</si>
  <si>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</si>
  <si>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</si>
  <si>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</si>
  <si>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</si>
  <si>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</si>
  <si>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</si>
  <si>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</si>
  <si>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</si>
  <si>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</si>
  <si>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</si>
  <si>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</si>
  <si>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</si>
  <si>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</si>
  <si>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</si>
  <si>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</si>
  <si>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</si>
  <si>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</si>
  <si>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</si>
  <si>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</si>
  <si>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</si>
  <si>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</si>
  <si>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</si>
  <si>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</si>
  <si>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</si>
  <si>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</si>
  <si>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</si>
  <si>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</si>
  <si>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</si>
  <si>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</si>
  <si>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</si>
  <si>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</si>
  <si>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</si>
  <si>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</si>
  <si>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</si>
  <si>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</si>
  <si>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</si>
  <si>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</si>
  <si>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</si>
  <si>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</si>
  <si>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</si>
  <si>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</si>
  <si>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</si>
  <si>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</si>
  <si>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</si>
  <si>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</si>
  <si>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</si>
  <si>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</si>
  <si>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</si>
  <si>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</si>
  <si>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</si>
  <si>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</si>
  <si>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</si>
  <si>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</si>
  <si>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</si>
  <si>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</si>
  <si>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</si>
  <si>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</si>
  <si>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</si>
  <si>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</si>
  <si>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</si>
  <si>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</si>
  <si>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</si>
  <si>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</si>
  <si>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</si>
  <si>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</si>
  <si>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</si>
  <si>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</si>
  <si>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</si>
  <si>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</si>
  <si>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</si>
  <si>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</si>
  <si>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</si>
  <si>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</si>
  <si>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</si>
  <si>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</si>
  <si>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</si>
  <si>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</si>
  <si>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</si>
  <si>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</si>
  <si>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</si>
  <si>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</si>
  <si>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</si>
  <si>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</si>
  <si>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</si>
  <si>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</si>
  <si>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</si>
  <si>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</si>
  <si>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</si>
  <si>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</si>
  <si>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</si>
  <si>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</si>
  <si>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</si>
  <si>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</si>
  <si>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</si>
  <si>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</si>
  <si>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</si>
  <si>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</si>
  <si>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</si>
  <si>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</si>
  <si>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</si>
  <si>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</si>
  <si>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</si>
  <si>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</si>
  <si>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</si>
  <si>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</si>
  <si>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</si>
  <si>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</si>
  <si>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</si>
  <si>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</si>
  <si>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</si>
  <si>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</si>
  <si>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</si>
  <si>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</si>
  <si>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</si>
  <si>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</si>
  <si>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</si>
  <si>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</si>
  <si>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</si>
  <si>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</si>
  <si>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</si>
  <si>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</si>
  <si>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</si>
  <si>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</si>
  <si>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</si>
  <si>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</si>
  <si>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</si>
  <si>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</si>
  <si>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</si>
  <si>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</si>
  <si>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</si>
  <si>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</si>
  <si>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</si>
  <si>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</si>
  <si>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</si>
  <si>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</si>
  <si>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</si>
  <si>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</si>
  <si>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</si>
  <si>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</si>
  <si>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</si>
  <si>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</si>
  <si>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</si>
  <si>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</si>
  <si>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</si>
  <si>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</si>
  <si>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</si>
  <si>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</si>
  <si>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</si>
  <si>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</si>
  <si>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</si>
  <si>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</si>
  <si>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</si>
  <si>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</si>
  <si>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</si>
  <si>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</si>
  <si>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</si>
  <si>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</si>
  <si>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</si>
  <si>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</si>
  <si>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</si>
  <si>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</si>
  <si>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</si>
  <si>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</si>
  <si>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</si>
  <si>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</si>
  <si>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</si>
  <si>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</si>
  <si>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</si>
  <si>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</si>
  <si>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</si>
  <si>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</si>
  <si>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</si>
  <si>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</si>
  <si>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</si>
  <si>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</si>
  <si>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</si>
  <si>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</si>
  <si>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</si>
  <si>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</si>
  <si>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</si>
  <si>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</si>
  <si>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</si>
  <si>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</si>
  <si>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</si>
  <si>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</si>
  <si>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</si>
  <si>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</si>
  <si>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</si>
  <si>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</si>
  <si>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</si>
  <si>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</si>
  <si>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</si>
  <si>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</si>
  <si>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</si>
  <si>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</si>
  <si>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</si>
  <si>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</si>
  <si>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</si>
  <si>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</si>
  <si>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</si>
  <si>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</si>
  <si>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</si>
  <si>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</si>
  <si>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</si>
  <si>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</si>
  <si>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</si>
  <si>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</si>
  <si>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</si>
  <si>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</si>
  <si>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</si>
  <si>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</si>
  <si>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</si>
  <si>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</si>
  <si>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</si>
  <si>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</si>
  <si>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</si>
  <si>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</si>
  <si>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</si>
  <si>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</si>
  <si>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</si>
  <si>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</si>
  <si>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</si>
  <si>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</si>
  <si>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</si>
  <si>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</si>
  <si>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</si>
  <si>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</si>
  <si>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</si>
  <si>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</si>
  <si>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</si>
  <si>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</si>
  <si>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</si>
  <si>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</si>
  <si>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</si>
  <si>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</si>
  <si>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</si>
  <si>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</si>
  <si>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</si>
  <si>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</si>
  <si>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</si>
  <si>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</si>
  <si>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</si>
  <si>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</si>
  <si>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</si>
  <si>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</si>
  <si>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</si>
  <si>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</si>
  <si>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</si>
  <si>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</si>
  <si>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</si>
  <si>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</si>
  <si>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</si>
  <si>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</si>
  <si>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</si>
  <si>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</si>
  <si>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</si>
  <si>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</si>
  <si>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</si>
  <si>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</si>
  <si>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</si>
  <si>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</si>
  <si>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</si>
  <si>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</si>
  <si>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</si>
  <si>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</si>
  <si>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</si>
  <si>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</si>
  <si>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</si>
  <si>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</si>
  <si>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</si>
  <si>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</si>
  <si>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</si>
  <si>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</si>
  <si>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</si>
  <si>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</si>
  <si>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</si>
  <si>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</si>
  <si>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</si>
  <si>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</si>
  <si>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</si>
  <si>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</si>
  <si>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</si>
  <si>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</si>
  <si>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</si>
  <si>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</si>
  <si>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</si>
  <si>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</si>
  <si>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</si>
  <si>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</si>
  <si>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</si>
  <si>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</si>
  <si>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</si>
  <si>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</si>
  <si>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</si>
  <si>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</si>
  <si>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</si>
  <si>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</si>
  <si>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</si>
  <si>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</si>
  <si>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</si>
  <si>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</si>
  <si>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</si>
  <si>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</si>
  <si>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</si>
  <si>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</si>
  <si>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</si>
  <si>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</si>
  <si>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</si>
  <si>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</si>
  <si>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</si>
  <si>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</si>
  <si>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</si>
  <si>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</si>
  <si>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</si>
  <si>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</si>
  <si>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</si>
  <si>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</si>
  <si>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</si>
  <si>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</si>
  <si>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</si>
  <si>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</si>
  <si>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</si>
  <si>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</si>
  <si>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</si>
  <si>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</si>
  <si>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</si>
  <si>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</si>
  <si>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</si>
  <si>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</si>
  <si>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</si>
  <si>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</si>
  <si>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</si>
  <si>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</si>
  <si>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</si>
  <si>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</si>
  <si>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</si>
  <si>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</si>
  <si>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</si>
  <si>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</si>
  <si>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</si>
  <si>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</si>
  <si>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</si>
  <si>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</si>
  <si>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</si>
  <si>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</si>
  <si>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</si>
  <si>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</si>
  <si>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</si>
  <si>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</si>
  <si>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</si>
  <si>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</si>
  <si>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</si>
  <si>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</si>
  <si>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</si>
  <si>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</si>
  <si>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</si>
  <si>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</si>
  <si>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</si>
  <si>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</si>
  <si>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</si>
  <si>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</si>
  <si>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</si>
  <si>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</si>
  <si>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</si>
  <si>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</si>
  <si>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</si>
  <si>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</si>
  <si>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</si>
  <si>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</si>
  <si>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</si>
  <si>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</si>
  <si>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</si>
  <si>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</si>
  <si>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</si>
  <si>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</si>
  <si>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</si>
  <si>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</si>
  <si>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</si>
  <si>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</si>
  <si>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</si>
  <si>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</si>
  <si>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</si>
  <si>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</si>
  <si>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</si>
  <si>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</si>
  <si>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</si>
  <si>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</si>
  <si>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</si>
  <si>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</si>
  <si>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</si>
  <si>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</si>
  <si>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</si>
  <si>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</si>
  <si>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</si>
  <si>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</si>
  <si>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</si>
  <si>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</si>
  <si>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</si>
  <si>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</si>
  <si>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</si>
  <si>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</si>
  <si>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</si>
  <si>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</si>
  <si>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</si>
  <si>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</si>
  <si>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</si>
  <si>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</si>
  <si>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</si>
  <si>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</si>
  <si>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</si>
  <si>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</si>
  <si>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</si>
  <si>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</si>
  <si>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</si>
  <si>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</si>
  <si>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</si>
  <si>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</si>
  <si>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</si>
  <si>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</si>
  <si>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</si>
  <si>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</si>
  <si>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</si>
  <si>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</si>
  <si>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</si>
  <si>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</si>
  <si>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</si>
  <si>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</si>
  <si>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</si>
  <si>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</si>
  <si>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</si>
  <si>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</si>
  <si>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</si>
  <si>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</si>
  <si>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</si>
  <si>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</si>
  <si>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</si>
  <si>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</si>
  <si>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</si>
  <si>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</si>
  <si>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</si>
  <si>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</si>
  <si>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</si>
  <si>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</si>
  <si>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</si>
  <si>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</si>
  <si>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</si>
  <si>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</si>
  <si>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</si>
  <si>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</si>
  <si>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</si>
  <si>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</si>
  <si>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</si>
  <si>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</si>
  <si>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</si>
  <si>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</si>
  <si>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</si>
  <si>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</si>
  <si>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</si>
  <si>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</si>
  <si>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</si>
  <si>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</si>
  <si>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</si>
  <si>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</si>
  <si>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</si>
  <si>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</si>
  <si>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</si>
  <si>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</si>
  <si>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</si>
  <si>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</si>
  <si>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</si>
  <si>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</si>
  <si>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</si>
  <si>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</si>
  <si>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</si>
  <si>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</si>
  <si>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</si>
  <si>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</si>
  <si>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</si>
  <si>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</si>
  <si>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</si>
  <si>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</si>
  <si>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</si>
  <si>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</si>
  <si>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</si>
  <si>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</si>
  <si>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</si>
  <si>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</si>
  <si>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</si>
  <si>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</si>
  <si>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</si>
  <si>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</si>
  <si>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</si>
  <si>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</si>
  <si>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</si>
  <si>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</si>
  <si>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</si>
  <si>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</si>
  <si>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</si>
  <si>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</si>
  <si>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</si>
  <si>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</si>
  <si>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</si>
  <si>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</si>
  <si>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</si>
  <si>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</si>
  <si>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</si>
  <si>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</si>
  <si>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</si>
  <si>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</si>
  <si>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</si>
  <si>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</si>
  <si>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</si>
  <si>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</si>
  <si>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</si>
  <si>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</si>
  <si>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</si>
  <si>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</si>
  <si>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</si>
  <si>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</si>
  <si>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</si>
  <si>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</si>
  <si>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</si>
  <si>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</si>
  <si>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</si>
  <si>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</si>
  <si>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</si>
  <si>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</si>
  <si>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</si>
  <si>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</si>
  <si>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</si>
  <si>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</si>
  <si>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</si>
  <si>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</si>
  <si>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</si>
  <si>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</si>
  <si>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</si>
  <si>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</si>
  <si>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</si>
  <si>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</si>
  <si>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</si>
  <si>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</si>
  <si>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</si>
  <si>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</si>
  <si>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</si>
  <si>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</si>
  <si>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</si>
  <si>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</si>
  <si>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</si>
  <si>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</si>
  <si>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</si>
  <si>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</si>
  <si>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</si>
  <si>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</si>
  <si>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</si>
  <si>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</si>
  <si>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</si>
  <si>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</si>
  <si>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</si>
  <si>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</si>
  <si>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</si>
  <si>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</si>
  <si>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</si>
  <si>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</si>
  <si>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</si>
  <si>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</si>
  <si>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</si>
  <si>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</si>
  <si>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</si>
  <si>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</si>
  <si>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</si>
  <si>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</si>
  <si>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</si>
  <si>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</si>
  <si>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</si>
  <si>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</si>
  <si>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</si>
  <si>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</si>
  <si>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</si>
  <si>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</si>
  <si>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</si>
  <si>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</si>
  <si>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</si>
  <si>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</si>
  <si>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</si>
  <si>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</si>
  <si>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</si>
  <si>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</si>
  <si>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</si>
  <si>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</si>
  <si>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</si>
  <si>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</si>
  <si>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</si>
  <si>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</si>
  <si>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</si>
  <si>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</si>
  <si>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</si>
  <si>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</si>
  <si>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</si>
  <si>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</si>
  <si>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</si>
  <si>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</si>
  <si>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</si>
  <si>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</si>
  <si>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</si>
  <si>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</si>
  <si>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</si>
  <si>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</si>
  <si>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</si>
  <si>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</si>
  <si>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</si>
  <si>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</si>
  <si>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</si>
  <si>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</si>
  <si>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</si>
  <si>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</si>
  <si>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</si>
  <si>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</si>
  <si>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</si>
  <si>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</si>
  <si>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</si>
  <si>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</si>
  <si>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</si>
  <si>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</si>
  <si>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</si>
  <si>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</si>
  <si>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</si>
  <si>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</si>
  <si>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</si>
  <si>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</si>
  <si>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</si>
  <si>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</si>
  <si>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</si>
  <si>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</si>
  <si>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</si>
  <si>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</si>
  <si>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</si>
  <si>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</si>
  <si>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</si>
  <si>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</si>
  <si>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</si>
  <si>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</si>
  <si>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</si>
  <si>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</si>
  <si>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</si>
  <si>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</si>
  <si>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</si>
  <si>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</si>
  <si>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</si>
  <si>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</si>
  <si>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</si>
  <si>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</si>
  <si>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</si>
  <si>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</si>
  <si>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</si>
  <si>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</si>
  <si>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</si>
  <si>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</si>
  <si>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</si>
  <si>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</si>
  <si>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</si>
  <si>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</si>
  <si>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</si>
  <si>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</si>
  <si>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</si>
  <si>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</si>
  <si>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</si>
  <si>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</si>
  <si>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</si>
  <si>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</si>
  <si>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</si>
  <si>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</si>
  <si>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</si>
  <si>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</si>
  <si>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</si>
  <si>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</si>
  <si>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</si>
  <si>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</si>
  <si>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</si>
  <si>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</si>
  <si>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</si>
  <si>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</si>
  <si>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</si>
  <si>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</si>
  <si>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</si>
  <si>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</si>
  <si>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</si>
  <si>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</si>
  <si>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</si>
  <si>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</si>
  <si>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</si>
  <si>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</si>
  <si>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</si>
  <si>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</si>
  <si>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</si>
  <si>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</si>
  <si>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</si>
  <si>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</si>
  <si>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</si>
  <si>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</si>
  <si>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</si>
  <si>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</si>
  <si>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</si>
  <si>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</si>
  <si>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</si>
  <si>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</si>
  <si>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</si>
  <si>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</si>
  <si>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</si>
  <si>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</si>
  <si>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</si>
  <si>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</si>
  <si>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</si>
  <si>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</si>
  <si>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</si>
  <si>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</si>
  <si>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</si>
  <si>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</si>
  <si>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</si>
  <si>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</si>
  <si>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</si>
  <si>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</si>
  <si>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</si>
  <si>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</si>
  <si>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</si>
  <si>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</si>
  <si>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</si>
  <si>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</si>
  <si>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</si>
  <si>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</si>
  <si>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</si>
  <si>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</si>
  <si>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</si>
  <si>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</si>
  <si>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</si>
  <si>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</si>
  <si>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</si>
  <si>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</si>
  <si>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</si>
  <si>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</si>
  <si>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</si>
  <si>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</si>
  <si>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</si>
  <si>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</si>
  <si>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</si>
  <si>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</si>
  <si>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</si>
  <si>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</si>
  <si>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</si>
  <si>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</si>
  <si>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</si>
  <si>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</si>
  <si>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</si>
  <si>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</si>
  <si>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</si>
  <si>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</si>
  <si>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</si>
  <si>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</si>
  <si>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</si>
  <si>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</si>
  <si>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</si>
  <si>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</si>
  <si>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</si>
  <si>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</si>
  <si>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</si>
  <si>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</si>
  <si>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</si>
  <si>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</si>
  <si>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</si>
  <si>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</si>
  <si>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</si>
  <si>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</si>
  <si>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</si>
  <si>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</si>
  <si>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</si>
  <si>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</si>
  <si>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</si>
  <si>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</si>
  <si>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</si>
  <si>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</si>
  <si>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</si>
  <si>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</si>
  <si>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</si>
  <si>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</si>
  <si>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</si>
  <si>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</si>
  <si>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</si>
  <si>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</si>
  <si>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</si>
  <si>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</si>
  <si>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</si>
  <si>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</si>
  <si>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</si>
  <si>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</si>
  <si>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</si>
  <si>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</si>
  <si>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</si>
  <si>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</si>
  <si>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</si>
  <si>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</si>
  <si>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</si>
  <si>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</si>
  <si>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</si>
  <si>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</si>
  <si>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</si>
  <si>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</si>
  <si>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</si>
  <si>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</si>
  <si>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</si>
  <si>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</si>
  <si>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</si>
  <si>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</si>
  <si>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</si>
  <si>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</si>
  <si>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</si>
  <si>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</si>
  <si>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</si>
  <si>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</si>
  <si>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</si>
  <si>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</si>
  <si>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</si>
  <si>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</si>
  <si>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</si>
  <si>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</si>
  <si>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</si>
  <si>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</si>
  <si>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</si>
  <si>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</si>
  <si>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</si>
  <si>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</si>
  <si>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</si>
  <si>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</si>
  <si>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</si>
  <si>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</si>
  <si>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</si>
  <si>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</si>
  <si>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</si>
  <si>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</si>
  <si>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</si>
  <si>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</si>
  <si>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</si>
  <si>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</si>
  <si>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</si>
  <si>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</si>
  <si>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</si>
  <si>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</si>
  <si>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</si>
  <si>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</si>
  <si>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</si>
  <si>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</si>
  <si>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</si>
  <si>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</si>
  <si>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</si>
  <si>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</si>
  <si>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</si>
  <si>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</si>
  <si>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</si>
  <si>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</si>
  <si>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</si>
  <si>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</si>
  <si>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</si>
  <si>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</si>
  <si>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</si>
  <si>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</si>
  <si>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</si>
  <si>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</si>
  <si>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</si>
  <si>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</si>
  <si>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</si>
  <si>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</si>
  <si>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</si>
  <si>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</si>
  <si>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</si>
  <si>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</si>
  <si>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</si>
  <si>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</si>
  <si>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</si>
  <si>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</si>
  <si>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</si>
  <si>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</si>
  <si>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</si>
  <si>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</si>
  <si>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</si>
  <si>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</si>
  <si>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</si>
  <si>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</si>
  <si>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</si>
  <si>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</si>
  <si>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</si>
  <si>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</si>
  <si>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</si>
  <si>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</si>
  <si>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</si>
  <si>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</si>
  <si>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</si>
  <si>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</si>
  <si>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</si>
  <si>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</si>
  <si>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</si>
  <si>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</si>
  <si>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</si>
  <si>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</si>
  <si>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</si>
  <si>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</si>
  <si>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</si>
  <si>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</si>
  <si>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</si>
  <si>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</si>
  <si>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</si>
  <si>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</si>
  <si>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</si>
  <si>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</si>
  <si>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</si>
  <si>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</si>
  <si>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</si>
  <si>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</si>
  <si>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</si>
  <si>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</si>
  <si>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</si>
  <si>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</si>
  <si>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</si>
  <si>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</si>
  <si>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</si>
  <si>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</si>
  <si>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</si>
  <si>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</si>
  <si>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</si>
  <si>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</si>
  <si>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</si>
  <si>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</si>
  <si>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</si>
  <si>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</si>
  <si>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</si>
  <si>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</si>
  <si>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</si>
  <si>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</si>
  <si>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</si>
  <si>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</si>
  <si>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</si>
  <si>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</si>
  <si>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</si>
  <si>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</si>
  <si>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</si>
  <si>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</si>
  <si>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</si>
  <si>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</si>
  <si>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</si>
  <si>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</si>
  <si>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</si>
  <si>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</si>
  <si>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</si>
  <si>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</si>
  <si>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</si>
  <si>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</si>
  <si>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</si>
  <si>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</si>
  <si>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</si>
  <si>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</si>
  <si>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</si>
  <si>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</si>
  <si>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</si>
  <si>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</si>
  <si>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</si>
  <si>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</si>
  <si>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</si>
  <si>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</si>
  <si>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</si>
  <si>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</si>
  <si>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</si>
  <si>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</si>
  <si>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</si>
  <si>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</si>
  <si>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</si>
  <si>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</si>
  <si>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</si>
  <si>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</si>
  <si>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</si>
  <si>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</si>
  <si>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</si>
  <si>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</si>
  <si>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</si>
  <si>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</si>
  <si>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</si>
  <si>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</si>
  <si>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</si>
  <si>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</si>
  <si>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</si>
  <si>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</si>
  <si>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</si>
  <si>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</si>
  <si>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</si>
  <si>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</si>
  <si>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</si>
  <si>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</si>
  <si>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</si>
  <si>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</si>
  <si>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</si>
  <si>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</si>
  <si>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</si>
  <si>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</si>
  <si>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</si>
  <si>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</si>
  <si>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</si>
  <si>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</si>
  <si>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</si>
  <si>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</si>
  <si>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</si>
  <si>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</si>
  <si>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</si>
  <si>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</si>
  <si>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</si>
  <si>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</si>
  <si>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</si>
  <si>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</si>
  <si>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</si>
  <si>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</si>
  <si>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</si>
  <si>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</si>
  <si>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</si>
  <si>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</si>
  <si>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</si>
  <si>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</si>
  <si>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</si>
  <si>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</si>
  <si>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</si>
  <si>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</si>
  <si>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</si>
  <si>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</si>
  <si>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</si>
  <si>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</si>
  <si>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</si>
  <si>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</si>
  <si>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</si>
  <si>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</si>
  <si>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</si>
  <si>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</si>
  <si>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</si>
  <si>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</si>
  <si>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</si>
  <si>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</si>
  <si>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</si>
  <si>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</si>
  <si>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</si>
  <si>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</si>
  <si>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</si>
  <si>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</si>
  <si>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</si>
  <si>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</si>
  <si>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</si>
  <si>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</si>
  <si>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</si>
  <si>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</si>
  <si>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</si>
  <si>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</si>
  <si>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</si>
  <si>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</si>
  <si>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</si>
  <si>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</si>
  <si>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</si>
  <si>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</si>
  <si>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</si>
  <si>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</si>
  <si>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</si>
  <si>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</si>
  <si>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</si>
  <si>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</si>
  <si>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</si>
  <si>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</si>
  <si>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</si>
  <si>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</si>
  <si>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</si>
  <si>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</si>
  <si>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</si>
  <si>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</si>
  <si>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</si>
  <si>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</si>
  <si>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</si>
  <si>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</si>
  <si>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</si>
  <si>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</si>
  <si>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</si>
  <si>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</si>
  <si>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</si>
  <si>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</si>
  <si>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</si>
  <si>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</si>
  <si>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</si>
  <si>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</si>
  <si>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</si>
  <si>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</si>
  <si>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</si>
  <si>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</si>
  <si>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</si>
  <si>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</si>
  <si>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</si>
  <si>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</si>
  <si>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</si>
  <si>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</si>
  <si>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</si>
  <si>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</si>
  <si>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</si>
  <si>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</si>
  <si>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</si>
  <si>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</si>
  <si>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</si>
  <si>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</si>
  <si>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</si>
  <si>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</si>
  <si>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</si>
  <si>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</si>
  <si>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</si>
  <si>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</si>
  <si>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</si>
  <si>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</si>
  <si>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</si>
  <si>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</si>
  <si>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</si>
  <si>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</si>
  <si>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</si>
  <si>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</si>
  <si>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</si>
  <si>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</si>
  <si>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</si>
  <si>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</si>
  <si>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</si>
  <si>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</si>
  <si>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</si>
  <si>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</si>
  <si>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</si>
  <si>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</si>
  <si>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</si>
  <si>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</si>
  <si>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</si>
  <si>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</si>
  <si>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</si>
  <si>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</si>
  <si>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</si>
  <si>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</si>
  <si>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</si>
  <si>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</si>
  <si>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</si>
  <si>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</si>
  <si>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</si>
  <si>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</si>
  <si>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</si>
  <si>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</si>
  <si>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</si>
  <si>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</si>
  <si>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</si>
  <si>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</si>
  <si>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</si>
  <si>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</si>
  <si>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</si>
  <si>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</si>
  <si>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</si>
  <si>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</si>
  <si>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</si>
  <si>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</si>
  <si>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</si>
  <si>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</si>
  <si>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</si>
  <si>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</si>
  <si>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</si>
  <si>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</si>
  <si>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</si>
  <si>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</si>
  <si>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</si>
  <si>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</si>
  <si>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</si>
  <si>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</si>
  <si>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</si>
  <si>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</si>
  <si>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</si>
  <si>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</si>
  <si>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</si>
  <si>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</si>
  <si>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</si>
  <si>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</si>
  <si>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</si>
  <si>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</si>
  <si>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</si>
  <si>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</si>
  <si>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</si>
  <si>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</si>
  <si>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</si>
  <si>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</si>
  <si>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</si>
  <si>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</si>
  <si>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</si>
  <si>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</si>
  <si>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</si>
  <si>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</si>
  <si>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</si>
  <si>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</si>
  <si>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</si>
  <si>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</si>
  <si>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</si>
  <si>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</si>
  <si>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</si>
  <si>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</si>
  <si>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</si>
  <si>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</si>
  <si>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</si>
  <si>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</si>
  <si>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</si>
  <si>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</si>
  <si>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</si>
  <si>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</si>
  <si>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</si>
  <si>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</si>
  <si>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</si>
  <si>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</si>
  <si>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</si>
  <si>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</si>
  <si>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</si>
  <si>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</si>
  <si>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</si>
  <si>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</si>
  <si>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</si>
  <si>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</si>
  <si>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</si>
  <si>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</si>
  <si>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</si>
  <si>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</si>
  <si>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</si>
  <si>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</si>
  <si>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</si>
  <si>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</si>
  <si>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</si>
  <si>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</si>
  <si>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</si>
  <si>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</si>
  <si>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</si>
  <si>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</si>
  <si>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</si>
  <si>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</si>
  <si>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</si>
  <si>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</si>
  <si>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</si>
  <si>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</si>
  <si>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</si>
  <si>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</si>
  <si>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</si>
  <si>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</si>
  <si>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</si>
  <si>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</si>
  <si>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</si>
  <si>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</si>
  <si>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</si>
  <si>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</si>
  <si>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</si>
  <si>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</si>
  <si>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</si>
  <si>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</si>
  <si>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</si>
  <si>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</si>
  <si>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</si>
  <si>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</si>
  <si>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</si>
  <si>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</si>
  <si>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</si>
  <si>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</si>
  <si>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</si>
  <si>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</si>
  <si>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</si>
  <si>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</si>
  <si>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</si>
  <si>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</si>
  <si>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</si>
  <si>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</si>
  <si>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</si>
  <si>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</si>
  <si>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</si>
  <si>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</si>
  <si>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</si>
  <si>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</si>
  <si>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</si>
  <si>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</si>
  <si>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</si>
  <si>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</si>
  <si>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</si>
  <si>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</si>
  <si>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</si>
  <si>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</si>
  <si>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</si>
  <si>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</si>
  <si>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</si>
  <si>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</si>
  <si>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</si>
  <si>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</si>
  <si>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</si>
  <si>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</si>
  <si>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</si>
  <si>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</si>
  <si>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</si>
  <si>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</si>
  <si>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</si>
  <si>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</si>
  <si>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</si>
  <si>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</si>
  <si>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</si>
  <si>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</si>
  <si>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</si>
  <si>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</si>
  <si>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</si>
  <si>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</si>
  <si>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</si>
  <si>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</si>
  <si>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</si>
  <si>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</si>
  <si>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</si>
  <si>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</si>
  <si>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</si>
  <si>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</si>
  <si>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</si>
  <si>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</si>
  <si>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</si>
  <si>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</si>
  <si>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</si>
  <si>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</si>
  <si>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</si>
  <si>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</si>
  <si>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</si>
  <si>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</si>
  <si>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</si>
  <si>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</si>
  <si>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</si>
  <si>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</si>
  <si>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</si>
  <si>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</si>
  <si>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</si>
  <si>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</si>
  <si>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</si>
  <si>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</si>
  <si>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</si>
  <si>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</si>
  <si>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</si>
  <si>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</si>
  <si>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</si>
  <si>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</si>
  <si>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</si>
  <si>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</si>
  <si>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</si>
  <si>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</si>
  <si>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</si>
  <si>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</si>
  <si>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</si>
  <si>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</si>
  <si>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</si>
  <si>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</si>
  <si>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</si>
  <si>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</si>
  <si>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</si>
  <si>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</si>
  <si>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</si>
  <si>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</si>
  <si>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</si>
  <si>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</si>
  <si>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</si>
  <si>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</si>
  <si>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</si>
  <si>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</si>
  <si>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</si>
  <si>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</si>
  <si>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</si>
  <si>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</si>
  <si>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</si>
  <si>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</si>
  <si>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</si>
  <si>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</si>
  <si>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</si>
  <si>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</si>
  <si>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</si>
  <si>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</si>
  <si>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</si>
  <si>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</si>
  <si>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</si>
  <si>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</si>
  <si>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</si>
  <si>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</si>
  <si>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</si>
  <si>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</si>
  <si>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</si>
  <si>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</si>
  <si>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</si>
  <si>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</si>
  <si>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</si>
  <si>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</si>
  <si>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</si>
  <si>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</si>
  <si>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</si>
  <si>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</si>
  <si>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</si>
  <si>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</si>
  <si>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</si>
  <si>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</si>
  <si>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</si>
  <si>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</si>
  <si>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</si>
  <si>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</si>
  <si>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</si>
  <si>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</si>
  <si>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</si>
  <si>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</si>
  <si>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</si>
  <si>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</si>
  <si>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</si>
  <si>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</si>
  <si>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</si>
  <si>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</si>
  <si>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</si>
  <si>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</si>
  <si>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</si>
  <si>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</si>
  <si>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</si>
  <si>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</si>
  <si>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</si>
  <si>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</si>
  <si>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</si>
  <si>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</si>
  <si>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</si>
  <si>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</si>
  <si>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</si>
  <si>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</si>
  <si>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</si>
  <si>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</si>
  <si>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</si>
  <si>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</si>
  <si>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</si>
  <si>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</si>
  <si>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</si>
  <si>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</si>
  <si>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</si>
  <si>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</si>
  <si>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</si>
  <si>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</si>
  <si>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</si>
  <si>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</si>
  <si>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</si>
  <si>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</si>
  <si>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</si>
  <si>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</si>
  <si>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</si>
  <si>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</si>
  <si>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</si>
  <si>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</si>
  <si>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</si>
  <si>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</si>
  <si>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</si>
  <si>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</si>
  <si>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</si>
  <si>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</si>
  <si>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</si>
  <si>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</si>
  <si>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</si>
  <si>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</si>
  <si>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</si>
  <si>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</si>
  <si>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</si>
  <si>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</si>
  <si>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</si>
  <si>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</si>
  <si>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</si>
  <si>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</si>
  <si>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</si>
  <si>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</si>
  <si>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</si>
  <si>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</si>
  <si>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</si>
  <si>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</si>
  <si>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</si>
  <si>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</si>
  <si>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</si>
  <si>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</si>
  <si>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</si>
  <si>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</si>
  <si>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</si>
  <si>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</si>
  <si>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</si>
  <si>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</si>
  <si>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</si>
  <si>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</si>
  <si>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</si>
  <si>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</si>
  <si>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</si>
  <si>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</si>
  <si>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</si>
  <si>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</si>
  <si>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</si>
  <si>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</si>
  <si>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</si>
  <si>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</si>
  <si>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</si>
  <si>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</si>
  <si>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</si>
  <si>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</si>
  <si>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</si>
  <si>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</si>
  <si>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</si>
  <si>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</si>
  <si>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</si>
  <si>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</si>
  <si>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</si>
  <si>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</si>
  <si>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</si>
  <si>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</si>
  <si>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</si>
  <si>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</si>
  <si>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</si>
  <si>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</si>
  <si>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</si>
  <si>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</si>
  <si>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</si>
  <si>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</si>
  <si>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</si>
  <si>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</si>
  <si>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</si>
  <si>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</si>
  <si>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</si>
  <si>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</si>
  <si>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</si>
  <si>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</si>
  <si>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</si>
  <si>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</si>
  <si>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</si>
  <si>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</si>
  <si>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</si>
  <si>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</si>
  <si>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</si>
  <si>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</si>
  <si>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</si>
  <si>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</si>
  <si>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</si>
  <si>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</si>
  <si>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</si>
  <si>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</si>
  <si>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</si>
  <si>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</si>
  <si>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</si>
  <si>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</si>
  <si>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</si>
  <si>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</si>
  <si>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</si>
  <si>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</si>
  <si>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</si>
  <si>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</si>
  <si>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</si>
  <si>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</si>
  <si>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</si>
  <si>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</si>
  <si>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</si>
  <si>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</si>
  <si>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</si>
  <si>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</si>
  <si>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</si>
  <si>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</si>
  <si>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</si>
  <si>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</si>
  <si>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</si>
  <si>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</si>
  <si>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</si>
  <si>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</si>
  <si>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</si>
  <si>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</si>
  <si>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</si>
  <si>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</si>
  <si>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</si>
  <si>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</si>
  <si>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</si>
  <si>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</si>
  <si>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</si>
  <si>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</si>
  <si>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</si>
  <si>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</si>
  <si>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</si>
  <si>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</si>
  <si>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</si>
  <si>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</si>
  <si>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</si>
  <si>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</si>
  <si>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</si>
  <si>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</si>
  <si>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</si>
  <si>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</si>
  <si>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</si>
  <si>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</si>
  <si>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</si>
  <si>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</si>
  <si>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</si>
  <si>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</si>
  <si>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</si>
  <si>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</si>
  <si>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</si>
  <si>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</si>
  <si>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</si>
  <si>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</si>
  <si>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</si>
  <si>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</si>
  <si>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</si>
  <si>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</si>
  <si>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</si>
  <si>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</si>
  <si>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</si>
  <si>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</si>
  <si>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</si>
  <si>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</si>
  <si>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</si>
  <si>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</si>
  <si>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</si>
  <si>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</si>
  <si>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</si>
  <si>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</si>
  <si>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</si>
  <si>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</si>
  <si>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</si>
  <si>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</si>
  <si>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</si>
  <si>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</si>
  <si>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</si>
  <si>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</si>
  <si>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</si>
  <si>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</si>
  <si>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</si>
  <si>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</si>
  <si>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</si>
  <si>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</si>
  <si>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</si>
  <si>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</si>
  <si>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</si>
  <si>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</si>
  <si>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</si>
  <si>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</si>
  <si>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</si>
  <si>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</si>
  <si>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</si>
  <si>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</si>
  <si>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</si>
  <si>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</si>
  <si>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</si>
  <si>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</si>
  <si>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</si>
  <si>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</si>
  <si>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</si>
  <si>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</si>
  <si>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</si>
  <si>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</si>
  <si>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</si>
  <si>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</si>
  <si>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</si>
  <si>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</si>
  <si>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</si>
  <si>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</si>
  <si>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</si>
  <si>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</si>
  <si>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</si>
  <si>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</si>
  <si>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</si>
  <si>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</si>
  <si>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</si>
  <si>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</si>
  <si>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</si>
  <si>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</si>
  <si>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</si>
  <si>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</si>
  <si>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</si>
  <si>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</si>
  <si>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</si>
  <si>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</si>
  <si>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</si>
  <si>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</si>
  <si>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</si>
  <si>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</si>
  <si>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</si>
  <si>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</si>
  <si>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</si>
  <si>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</si>
  <si>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</si>
  <si>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</si>
  <si>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</si>
  <si>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</si>
  <si>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</si>
  <si>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</si>
  <si>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</si>
  <si>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</si>
  <si>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</si>
  <si>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</si>
  <si>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</si>
  <si>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</si>
  <si>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</si>
  <si>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</si>
  <si>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</si>
  <si>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</si>
  <si>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</si>
  <si>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</si>
  <si>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</si>
  <si>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</si>
  <si>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</si>
  <si>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</si>
  <si>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</si>
  <si>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</si>
  <si>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</si>
  <si>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</si>
  <si>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</si>
  <si>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</si>
  <si>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</si>
  <si>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</si>
  <si>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</si>
  <si>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</si>
  <si>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</si>
  <si>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</si>
  <si>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</si>
  <si>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</si>
  <si>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</si>
  <si>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</si>
  <si>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</si>
  <si>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</si>
  <si>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</si>
  <si>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</si>
  <si>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</si>
  <si>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</si>
  <si>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</si>
  <si>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</si>
  <si>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</si>
  <si>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</si>
  <si>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</si>
  <si>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</si>
  <si>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</si>
  <si>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</si>
  <si>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</si>
  <si>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</si>
  <si>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</si>
  <si>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</si>
  <si>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</si>
  <si>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</si>
  <si>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</si>
  <si>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</si>
  <si>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</si>
  <si>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</si>
  <si>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</si>
  <si>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</si>
  <si>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</si>
  <si>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</si>
  <si>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</si>
  <si>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</si>
  <si>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</si>
  <si>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</si>
  <si>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</si>
  <si>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</si>
  <si>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</si>
  <si>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</si>
  <si>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</si>
  <si>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</si>
  <si>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</si>
  <si>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</si>
  <si>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</si>
  <si>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</si>
  <si>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</si>
  <si>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</si>
  <si>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</si>
  <si>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</si>
  <si>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</si>
  <si>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</si>
  <si>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</si>
  <si>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</si>
  <si>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</si>
  <si>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</si>
  <si>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</si>
  <si>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</si>
  <si>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</si>
  <si>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</si>
  <si>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</si>
  <si>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</si>
  <si>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</si>
  <si>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</si>
  <si>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</si>
  <si>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</si>
  <si>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</si>
  <si>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</si>
  <si>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</si>
  <si>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</si>
  <si>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</si>
  <si>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</si>
  <si>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</si>
  <si>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</si>
  <si>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</si>
  <si>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</si>
  <si>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</si>
  <si>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</si>
  <si>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</si>
  <si>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</si>
  <si>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</si>
  <si>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</si>
  <si>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</si>
  <si>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</si>
  <si>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</si>
  <si>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</si>
  <si>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</si>
  <si>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</si>
  <si>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</si>
  <si>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</si>
  <si>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</si>
  <si>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</si>
  <si>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</si>
  <si>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</si>
  <si>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</si>
  <si>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</si>
  <si>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</si>
  <si>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</si>
  <si>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</si>
  <si>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</si>
  <si>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</si>
  <si>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</si>
  <si>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</si>
  <si>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</si>
  <si>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</si>
  <si>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</si>
  <si>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</si>
  <si>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</si>
  <si>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</si>
  <si>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</si>
  <si>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</si>
  <si>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</si>
  <si>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</si>
  <si>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</si>
  <si>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</si>
  <si>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</si>
  <si>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</si>
  <si>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</si>
  <si>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</si>
  <si>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</si>
  <si>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</si>
  <si>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</si>
  <si>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</si>
  <si>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</si>
  <si>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</si>
  <si>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</si>
  <si>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</si>
  <si>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</si>
  <si>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</si>
  <si>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</si>
  <si>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</si>
  <si>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</si>
  <si>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</si>
  <si>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</si>
  <si>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</si>
  <si>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</si>
  <si>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</si>
  <si>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</si>
  <si>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</si>
  <si>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</si>
  <si>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</si>
  <si>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</si>
  <si>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</si>
  <si>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</si>
  <si>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</si>
  <si>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</si>
  <si>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</si>
  <si>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</si>
  <si>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</si>
  <si>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</si>
  <si>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</si>
  <si>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</si>
  <si>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</si>
  <si>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</si>
  <si>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</si>
  <si>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</si>
  <si>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</si>
  <si>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</si>
  <si>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</si>
  <si>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</si>
  <si>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</si>
  <si>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</si>
  <si>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</si>
  <si>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</si>
  <si>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</si>
  <si>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</si>
  <si>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</si>
  <si>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</si>
  <si>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</si>
  <si>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</si>
  <si>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</si>
  <si>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</si>
  <si>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</si>
  <si>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</si>
  <si>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</si>
  <si>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</si>
  <si>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</si>
  <si>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</si>
  <si>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</si>
  <si>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</si>
  <si>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</si>
  <si>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</si>
  <si>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</si>
  <si>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</si>
  <si>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</si>
  <si>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</si>
  <si>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</si>
  <si>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</si>
  <si>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</si>
  <si>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</si>
  <si>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</si>
  <si>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</si>
  <si>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</si>
  <si>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</si>
  <si>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</si>
  <si>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</si>
  <si>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</si>
  <si>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</si>
  <si>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</si>
  <si>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</si>
  <si>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</si>
  <si>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</si>
  <si>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</si>
  <si>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</si>
  <si>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</si>
  <si>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</si>
  <si>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</si>
  <si>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</si>
  <si>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</si>
  <si>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</si>
  <si>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</si>
  <si>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</si>
  <si>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</si>
  <si>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</si>
  <si>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</si>
  <si>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</si>
  <si>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</si>
  <si>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</si>
  <si>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</si>
  <si>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</si>
  <si>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</si>
  <si>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</si>
  <si>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</si>
  <si>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</si>
  <si>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</si>
  <si>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</si>
  <si>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</si>
  <si>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</si>
  <si>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</si>
  <si>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</si>
  <si>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</si>
  <si>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</si>
  <si>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</si>
  <si>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</si>
  <si>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</si>
  <si>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</si>
  <si>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</si>
  <si>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</si>
  <si>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</si>
  <si>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</si>
  <si>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</si>
  <si>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</si>
  <si>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</si>
  <si>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</si>
  <si>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</si>
  <si>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</si>
  <si>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</si>
  <si>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</si>
  <si>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</si>
  <si>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</si>
  <si>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</si>
  <si>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</si>
  <si>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</si>
  <si>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</si>
  <si>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</si>
  <si>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</si>
  <si>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</si>
  <si>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</si>
  <si>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</si>
  <si>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</si>
  <si>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</si>
  <si>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</si>
  <si>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</si>
  <si>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</si>
  <si>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</si>
  <si>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</si>
  <si>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</si>
  <si>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</si>
  <si>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</si>
  <si>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</si>
  <si>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</si>
  <si>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</si>
  <si>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</si>
  <si>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</si>
  <si>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</si>
  <si>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</si>
  <si>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</si>
  <si>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</si>
  <si>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</si>
  <si>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</si>
  <si>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</si>
  <si>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</si>
  <si>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</si>
  <si>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</si>
  <si>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</si>
  <si>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</si>
  <si>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</si>
  <si>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</si>
  <si>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</si>
  <si>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</si>
  <si>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</si>
  <si>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</si>
  <si>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</si>
  <si>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</si>
  <si>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</si>
  <si>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</si>
  <si>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</si>
  <si>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</si>
  <si>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</si>
  <si>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</si>
  <si>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</si>
  <si>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</si>
  <si>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</si>
  <si>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</si>
  <si>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</si>
  <si>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</si>
  <si>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</si>
  <si>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</si>
  <si>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</si>
  <si>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</si>
  <si>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</si>
  <si>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</si>
  <si>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</si>
  <si>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</si>
  <si>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</si>
  <si>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</si>
  <si>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</si>
  <si>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</si>
  <si>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</si>
  <si>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</si>
  <si>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</si>
  <si>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</si>
  <si>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</si>
  <si>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</si>
  <si>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</si>
  <si>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</si>
  <si>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</si>
  <si>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</si>
  <si>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</si>
  <si>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</si>
  <si>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</si>
  <si>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</si>
  <si>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</si>
  <si>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</si>
  <si>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</si>
  <si>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</si>
  <si>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</si>
  <si>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</si>
  <si>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</si>
  <si>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</si>
  <si>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</si>
  <si>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</si>
  <si>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</si>
  <si>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</si>
  <si>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</si>
  <si>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</si>
  <si>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</si>
  <si>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</si>
  <si>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</si>
  <si>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</si>
  <si>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</si>
  <si>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</si>
  <si>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</si>
  <si>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</si>
  <si>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</si>
  <si>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</si>
  <si>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</si>
  <si>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</si>
  <si>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</si>
  <si>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</si>
  <si>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</si>
  <si>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</si>
  <si>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</si>
  <si>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</si>
  <si>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</si>
  <si>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</si>
  <si>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</si>
  <si>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</si>
  <si>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</si>
  <si>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</si>
  <si>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</si>
  <si>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</si>
  <si>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</si>
  <si>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</si>
  <si>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</si>
  <si>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</si>
  <si>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</si>
  <si>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</si>
  <si>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</si>
  <si>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</si>
  <si>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</si>
  <si>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</si>
  <si>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</si>
  <si>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</si>
  <si>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</si>
  <si>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</si>
  <si>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</si>
  <si>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</si>
  <si>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</si>
  <si>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</si>
  <si>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</si>
  <si>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</si>
  <si>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</si>
  <si>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</si>
  <si>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</si>
  <si>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</si>
  <si>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</si>
  <si>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</si>
  <si>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</si>
  <si>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</si>
  <si>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</si>
  <si>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</si>
  <si>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</si>
  <si>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</si>
  <si>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</si>
  <si>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</si>
  <si>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</si>
  <si>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</si>
  <si>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</si>
  <si>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</si>
  <si>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</si>
  <si>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</si>
  <si>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</si>
  <si>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</si>
  <si>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</si>
  <si>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</si>
  <si>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</si>
  <si>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</si>
  <si>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</si>
  <si>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</si>
  <si>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</si>
  <si>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</si>
  <si>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</si>
  <si>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</si>
  <si>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</si>
  <si>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</si>
  <si>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</si>
  <si>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</si>
  <si>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</si>
  <si>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</si>
  <si>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</si>
  <si>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</si>
  <si>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</si>
  <si>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</si>
  <si>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</si>
  <si>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</si>
  <si>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</si>
  <si>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</si>
  <si>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</si>
  <si>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</si>
  <si>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</si>
  <si>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</si>
  <si>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</si>
  <si>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</si>
  <si>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</si>
  <si>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</si>
  <si>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</si>
  <si>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</si>
  <si>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</si>
  <si>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</si>
  <si>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</si>
  <si>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</si>
  <si>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</si>
  <si>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</si>
  <si>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</si>
  <si>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</si>
  <si>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</si>
  <si>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</si>
  <si>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</si>
  <si>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</si>
  <si>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</si>
  <si>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</si>
  <si>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</si>
  <si>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</si>
  <si>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</si>
  <si>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</si>
  <si>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</si>
  <si>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</si>
  <si>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</si>
  <si>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</si>
  <si>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</si>
  <si>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</si>
  <si>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</si>
  <si>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</si>
  <si>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</si>
  <si>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</si>
  <si>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</si>
  <si>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</si>
  <si>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</si>
  <si>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</si>
  <si>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</si>
  <si>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</si>
  <si>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</si>
  <si>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</si>
  <si>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</si>
  <si>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</si>
  <si>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</si>
  <si>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</si>
  <si>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</si>
  <si>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</si>
  <si>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</si>
  <si>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</si>
  <si>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</si>
  <si>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</si>
  <si>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</si>
  <si>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</si>
  <si>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</si>
  <si>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</si>
  <si>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</si>
  <si>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</si>
  <si>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</si>
  <si>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</si>
  <si>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</si>
  <si>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</si>
  <si>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</si>
  <si>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</si>
  <si>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</si>
  <si>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</si>
  <si>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</si>
  <si>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</si>
  <si>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</si>
  <si>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</si>
  <si>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</si>
  <si>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</si>
  <si>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</si>
  <si>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</si>
  <si>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</si>
  <si>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</si>
  <si>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</si>
  <si>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</si>
  <si>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</si>
  <si>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</si>
  <si>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</si>
  <si>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</si>
  <si>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</si>
  <si>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</si>
  <si>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</si>
  <si>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</si>
  <si>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</si>
  <si>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</si>
  <si>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</si>
  <si>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</si>
  <si>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</si>
  <si>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</si>
  <si>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</si>
  <si>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</si>
  <si>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</si>
  <si>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</si>
  <si>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</si>
  <si>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</si>
  <si>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</si>
  <si>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</si>
  <si>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</si>
  <si>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</si>
  <si>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</si>
  <si>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</si>
  <si>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</si>
  <si>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</si>
  <si>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</si>
  <si>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</si>
  <si>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</si>
  <si>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</si>
  <si>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</si>
  <si>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</si>
  <si>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</si>
  <si>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</si>
  <si>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</si>
  <si>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</si>
  <si>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</si>
  <si>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</si>
  <si>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</si>
  <si>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</si>
  <si>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</si>
  <si>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</si>
  <si>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</si>
  <si>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</si>
  <si>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</si>
  <si>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</si>
  <si>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</si>
  <si>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</si>
  <si>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</si>
  <si>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</si>
  <si>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</si>
  <si>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</si>
  <si>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</si>
  <si>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</si>
  <si>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</si>
  <si>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</si>
  <si>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</si>
  <si>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</si>
  <si>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</si>
  <si>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</si>
  <si>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</si>
  <si>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</si>
  <si>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</si>
  <si>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</si>
  <si>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</si>
  <si>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</si>
  <si>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</si>
  <si>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</si>
  <si>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</si>
  <si>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</si>
  <si>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</si>
  <si>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</si>
  <si>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</si>
  <si>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</si>
  <si>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</si>
  <si>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</si>
  <si>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</si>
  <si>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</si>
  <si>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</si>
  <si>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</si>
  <si>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</si>
  <si>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</si>
  <si>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</si>
  <si>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</si>
  <si>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</si>
  <si>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</si>
  <si>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</si>
  <si>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</si>
  <si>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</si>
  <si>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</si>
  <si>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</si>
  <si>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</si>
  <si>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</si>
  <si>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</si>
  <si>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</si>
  <si>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</si>
  <si>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</si>
  <si>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</si>
  <si>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</si>
  <si>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</si>
  <si>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</si>
  <si>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</si>
  <si>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</si>
  <si>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</si>
  <si>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</si>
  <si>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</si>
  <si>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</si>
  <si>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</si>
  <si>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</si>
  <si>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</si>
  <si>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</si>
  <si>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</si>
  <si>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</si>
  <si>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</si>
  <si>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</si>
  <si>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</si>
  <si>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</si>
  <si>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</si>
  <si>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</si>
  <si>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</si>
  <si>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</si>
  <si>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</si>
  <si>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</si>
  <si>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</si>
  <si>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</si>
  <si>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</si>
  <si>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</si>
  <si>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</si>
  <si>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</si>
  <si>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</si>
  <si>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</si>
  <si>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</si>
  <si>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</si>
  <si>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</si>
  <si>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</si>
  <si>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</si>
  <si>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</si>
  <si>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</si>
  <si>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</si>
  <si>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</si>
  <si>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</si>
  <si>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</si>
  <si>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</si>
  <si>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</si>
  <si>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</si>
  <si>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</si>
  <si>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</si>
  <si>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</si>
  <si>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</si>
  <si>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</si>
  <si>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</si>
  <si>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</si>
  <si>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</si>
  <si>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</si>
  <si>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</si>
  <si>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</si>
  <si>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</si>
  <si>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</si>
  <si>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</si>
  <si>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</si>
  <si>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</si>
  <si>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</si>
  <si>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</si>
  <si>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</si>
  <si>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</si>
  <si>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</si>
  <si>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</si>
  <si>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</si>
  <si>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</si>
  <si>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</si>
  <si>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</si>
  <si>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</si>
  <si>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</si>
  <si>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</si>
  <si>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</si>
  <si>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</si>
  <si>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</si>
  <si>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</si>
  <si>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</si>
  <si>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</si>
  <si>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</si>
  <si>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</si>
  <si>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</si>
  <si>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</si>
  <si>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</si>
  <si>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</si>
  <si>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</si>
  <si>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</si>
  <si>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</si>
  <si>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</si>
  <si>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</si>
  <si>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</si>
  <si>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</si>
  <si>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</si>
  <si>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</si>
  <si>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</si>
  <si>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</si>
  <si>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</si>
  <si>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</si>
  <si>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</si>
  <si>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</si>
  <si>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</si>
  <si>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</si>
  <si>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</si>
  <si>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</si>
  <si>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</si>
  <si>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</si>
  <si>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</si>
  <si>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</si>
  <si>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</si>
  <si>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</si>
  <si>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</si>
  <si>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</si>
  <si>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</si>
  <si>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</si>
  <si>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</si>
  <si>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</si>
  <si>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</si>
  <si>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</si>
  <si>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</si>
  <si>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</si>
  <si>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</si>
  <si>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</si>
  <si>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</si>
  <si>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</si>
  <si>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</si>
  <si>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</si>
  <si>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</si>
  <si>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</si>
  <si>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</si>
  <si>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</si>
  <si>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</si>
  <si>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</si>
  <si>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</si>
  <si>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</si>
  <si>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</si>
  <si>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</si>
  <si>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</si>
  <si>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</si>
  <si>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</si>
  <si>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</si>
  <si>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</si>
  <si>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</si>
  <si>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</si>
  <si>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</si>
  <si>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</si>
  <si>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</si>
  <si>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</si>
  <si>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</si>
  <si>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</si>
  <si>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</si>
  <si>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</si>
  <si>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</si>
  <si>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</si>
  <si>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</si>
  <si>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</si>
  <si>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</si>
  <si>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</si>
  <si>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</si>
  <si>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</si>
  <si>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</si>
  <si>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</si>
  <si>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</si>
  <si>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</si>
  <si>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</si>
  <si>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</si>
  <si>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</si>
  <si>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</si>
  <si>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</si>
  <si>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</si>
  <si>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</si>
  <si>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</si>
  <si>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</si>
  <si>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</si>
  <si>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</si>
  <si>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</si>
  <si>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</si>
  <si>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</si>
  <si>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</si>
  <si>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</si>
  <si>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</si>
  <si>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</si>
  <si>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</si>
  <si>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</si>
  <si>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</si>
  <si>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</si>
  <si>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</si>
  <si>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</si>
  <si>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</si>
  <si>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</si>
  <si>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</si>
  <si>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</si>
  <si>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</si>
  <si>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</si>
  <si>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</si>
  <si>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</si>
  <si>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</si>
  <si>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</si>
  <si>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</si>
  <si>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</si>
  <si>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</si>
  <si>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</si>
  <si>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</si>
  <si>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</si>
  <si>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</si>
  <si>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</si>
  <si>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</si>
  <si>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</si>
  <si>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</si>
  <si>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</si>
  <si>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</si>
  <si>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</si>
  <si>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</si>
  <si>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</si>
  <si>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</si>
  <si>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</si>
  <si>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</si>
  <si>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</si>
  <si>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</si>
  <si>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</si>
  <si>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</si>
  <si>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</si>
  <si>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</si>
  <si>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</si>
  <si>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</si>
  <si>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</si>
  <si>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</si>
  <si>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</si>
  <si>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</si>
  <si>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</si>
  <si>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</si>
  <si>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</si>
  <si>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</si>
  <si>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</si>
  <si>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</si>
  <si>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</si>
  <si>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</si>
  <si>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</si>
  <si>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</si>
  <si>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</si>
  <si>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</si>
  <si>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</si>
  <si>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</si>
  <si>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</si>
  <si>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</si>
  <si>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</si>
  <si>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</si>
  <si>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</si>
  <si>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</si>
  <si>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</si>
  <si>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</si>
  <si>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</si>
  <si>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</si>
  <si>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</si>
  <si>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</si>
  <si>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</si>
  <si>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</si>
  <si>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</si>
  <si>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</si>
  <si>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</si>
  <si>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</si>
  <si>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</si>
  <si>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</si>
  <si>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</si>
  <si>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</si>
  <si>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</si>
  <si>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</si>
  <si>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</si>
  <si>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</si>
  <si>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</si>
  <si>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</si>
  <si>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</si>
  <si>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</si>
  <si>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</si>
  <si>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</si>
  <si>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</si>
  <si>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</si>
  <si>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</si>
  <si>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</si>
  <si>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</si>
  <si>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</si>
  <si>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</si>
  <si>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</si>
  <si>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</si>
  <si>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</si>
  <si>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</si>
  <si>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</si>
  <si>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</si>
  <si>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</si>
  <si>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</si>
  <si>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</si>
  <si>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</si>
  <si>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</si>
  <si>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</si>
  <si>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</si>
  <si>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</si>
  <si>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</si>
  <si>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</si>
  <si>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</si>
  <si>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</si>
  <si>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</si>
  <si>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</si>
  <si>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</si>
  <si>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</si>
  <si>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</si>
  <si>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</si>
  <si>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</si>
  <si>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</si>
  <si>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</si>
  <si>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</si>
  <si>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</si>
  <si>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</si>
  <si>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</si>
  <si>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</si>
  <si>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</si>
  <si>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</si>
  <si>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</si>
  <si>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</si>
  <si>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</si>
  <si>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</si>
  <si>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</si>
  <si>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</si>
  <si>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</si>
  <si>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</si>
  <si>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</si>
  <si>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</si>
  <si>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</si>
  <si>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</si>
  <si>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</si>
  <si>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</si>
  <si>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</si>
  <si>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</si>
  <si>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</si>
  <si>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</si>
  <si>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</si>
  <si>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</si>
  <si>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</si>
  <si>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</si>
  <si>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</si>
  <si>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</si>
  <si>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</si>
  <si>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</si>
  <si>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</si>
  <si>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</si>
  <si>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</si>
  <si>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</si>
  <si>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</si>
  <si>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</si>
  <si>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</si>
  <si>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</si>
  <si>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</si>
  <si>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</si>
  <si>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</si>
  <si>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</si>
  <si>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</si>
  <si>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</si>
  <si>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</si>
  <si>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</si>
  <si>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</si>
  <si>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</si>
  <si>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</si>
  <si>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</si>
  <si>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</si>
  <si>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</si>
  <si>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</si>
  <si>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</si>
  <si>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</si>
  <si>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</si>
  <si>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</si>
  <si>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</si>
  <si>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</si>
  <si>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</si>
  <si>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</si>
  <si>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</si>
  <si>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</si>
  <si>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</si>
  <si>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</si>
  <si>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</si>
  <si>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</si>
  <si>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</si>
  <si>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</si>
  <si>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</si>
  <si>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</si>
  <si>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</si>
  <si>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</si>
  <si>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</si>
  <si>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</si>
  <si>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</si>
  <si>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</si>
  <si>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</si>
  <si>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</si>
  <si>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</si>
  <si>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</si>
  <si>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</si>
  <si>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</si>
  <si>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</si>
  <si>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</si>
  <si>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</si>
  <si>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</si>
  <si>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</si>
  <si>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</si>
  <si>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</si>
  <si>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</si>
  <si>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</si>
  <si>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</si>
  <si>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</si>
  <si>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</si>
  <si>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</si>
  <si>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</si>
  <si>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</si>
  <si>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</si>
  <si>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</si>
  <si>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</si>
  <si>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</si>
  <si>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</si>
  <si>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</si>
  <si>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</si>
  <si>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</si>
  <si>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</si>
  <si>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</si>
  <si>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</si>
  <si>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</si>
  <si>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</si>
  <si>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</si>
  <si>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</si>
  <si>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</si>
  <si>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</si>
  <si>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</si>
  <si>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</si>
  <si>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</si>
  <si>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</si>
  <si>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</si>
  <si>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</si>
  <si>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</si>
  <si>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</si>
  <si>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</si>
  <si>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</si>
  <si>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</si>
  <si>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</si>
  <si>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</si>
  <si>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</si>
  <si>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</si>
  <si>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</si>
  <si>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</si>
  <si>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</si>
  <si>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</si>
  <si>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</si>
  <si>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</si>
  <si>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</si>
  <si>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</si>
  <si>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</si>
  <si>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</si>
  <si>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</si>
  <si>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</si>
  <si>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</si>
  <si>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</si>
  <si>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</si>
  <si>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</si>
  <si>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</si>
  <si>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</si>
  <si>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</si>
  <si>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</si>
  <si>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</si>
  <si>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</si>
  <si>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</si>
  <si>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</si>
  <si>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</si>
  <si>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</si>
  <si>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</si>
  <si>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</si>
  <si>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</si>
  <si>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</si>
  <si>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</si>
  <si>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</si>
  <si>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</si>
  <si>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</si>
  <si>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</si>
  <si>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</si>
  <si>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</si>
  <si>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</si>
  <si>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</si>
  <si>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</si>
  <si>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</si>
  <si>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</si>
  <si>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</si>
  <si>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</si>
  <si>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</si>
  <si>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</si>
  <si>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</si>
  <si>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</si>
  <si>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</si>
  <si>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</si>
  <si>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</si>
  <si>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</si>
  <si>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</si>
  <si>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</si>
  <si>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</si>
  <si>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</si>
  <si>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</si>
  <si>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</si>
  <si>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</si>
  <si>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</si>
  <si>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</si>
  <si>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</si>
  <si>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</si>
  <si>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</si>
  <si>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</si>
  <si>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</si>
  <si>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</si>
  <si>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</si>
  <si>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</si>
  <si>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</si>
  <si>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</si>
  <si>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</si>
  <si>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</si>
  <si>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</si>
  <si>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</si>
  <si>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</si>
  <si>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</si>
  <si>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</si>
  <si>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</si>
  <si>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</si>
  <si>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</si>
  <si>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</si>
  <si>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</si>
  <si>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</si>
  <si>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</si>
  <si>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</si>
  <si>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</si>
  <si>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</si>
  <si>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</si>
  <si>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</si>
  <si>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</si>
  <si>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</si>
  <si>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</si>
  <si>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</si>
  <si>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</si>
  <si>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</si>
  <si>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</si>
  <si>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</si>
  <si>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</si>
  <si>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</si>
  <si>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</si>
  <si>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</si>
  <si>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</si>
  <si>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</si>
  <si>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</si>
  <si>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</si>
  <si>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</si>
  <si>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</si>
  <si>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</si>
  <si>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</si>
  <si>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</si>
  <si>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</si>
  <si>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</si>
  <si>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</si>
  <si>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</si>
  <si>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</si>
  <si>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</si>
  <si>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</si>
  <si>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</si>
  <si>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</si>
  <si>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</si>
  <si>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</si>
  <si>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</si>
  <si>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</si>
  <si>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</si>
  <si>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</si>
  <si>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</si>
  <si>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</si>
  <si>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</si>
  <si>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</si>
  <si>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</si>
  <si>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</si>
  <si>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</si>
  <si>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</si>
  <si>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</si>
  <si>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</si>
  <si>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</si>
  <si>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</si>
  <si>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</si>
  <si>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</si>
  <si>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</si>
  <si>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</si>
  <si>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</si>
  <si>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</si>
  <si>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</si>
  <si>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</si>
  <si>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</si>
  <si>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</si>
  <si>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</si>
  <si>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</si>
  <si>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</si>
  <si>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</si>
  <si>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</si>
  <si>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</si>
  <si>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</si>
  <si>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</si>
  <si>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</si>
  <si>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</si>
  <si>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</si>
  <si>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</si>
  <si>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</si>
  <si>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</si>
  <si>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</si>
  <si>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</si>
  <si>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</si>
  <si>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</si>
  <si>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</si>
  <si>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</si>
  <si>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</si>
  <si>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</si>
  <si>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</si>
  <si>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</si>
  <si>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</si>
  <si>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</si>
  <si>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</si>
  <si>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</si>
  <si>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</si>
  <si>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</si>
  <si>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</si>
  <si>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</si>
  <si>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</si>
  <si>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</si>
  <si>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</si>
  <si>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</si>
  <si>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</si>
  <si>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</si>
  <si>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</si>
  <si>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</si>
  <si>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</si>
  <si>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</si>
  <si>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</si>
  <si>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</si>
  <si>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</si>
  <si>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</si>
  <si>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</si>
  <si>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</si>
  <si>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</si>
  <si>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</si>
  <si>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</si>
  <si>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</si>
  <si>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</si>
  <si>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</si>
  <si>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</si>
  <si>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</si>
  <si>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</si>
  <si>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</si>
  <si>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</si>
  <si>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</si>
  <si>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</si>
  <si>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</si>
  <si>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</si>
  <si>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</si>
  <si>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</si>
  <si>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</si>
  <si>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</si>
  <si>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</si>
  <si>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</si>
  <si>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</si>
  <si>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</si>
  <si>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</si>
  <si>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</si>
  <si>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</si>
  <si>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</si>
  <si>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</si>
  <si>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</si>
  <si>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</si>
  <si>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</si>
  <si>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</si>
  <si>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</si>
  <si>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</si>
  <si>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</si>
  <si>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</si>
  <si>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</si>
  <si>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</si>
  <si>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</si>
  <si>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</si>
  <si>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</si>
  <si>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</si>
  <si>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</si>
  <si>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</si>
  <si>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</si>
  <si>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</si>
  <si>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</si>
  <si>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</si>
  <si>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</si>
  <si>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</si>
  <si>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</si>
  <si>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</si>
  <si>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</si>
  <si>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</si>
  <si>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</si>
  <si>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</si>
  <si>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</si>
  <si>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</si>
  <si>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</si>
  <si>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</si>
  <si>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</si>
  <si>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</si>
  <si>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</si>
  <si>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</si>
  <si>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</si>
  <si>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</si>
  <si>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</si>
  <si>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</si>
  <si>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</si>
  <si>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</si>
  <si>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</si>
  <si>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</si>
  <si>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</si>
  <si>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</si>
  <si>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</si>
  <si>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</si>
  <si>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</si>
  <si>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</si>
  <si>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</si>
  <si>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</si>
  <si>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</si>
  <si>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</si>
  <si>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</si>
  <si>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</si>
  <si>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</si>
  <si>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</si>
  <si>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</si>
  <si>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</si>
  <si>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</si>
  <si>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</si>
  <si>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</si>
  <si>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</si>
  <si>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</si>
  <si>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</si>
  <si>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</si>
  <si>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</si>
  <si>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</si>
  <si>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</si>
  <si>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</si>
  <si>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</si>
  <si>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</si>
  <si>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</si>
  <si>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</si>
  <si>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</si>
  <si>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</si>
  <si>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</si>
  <si>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</si>
  <si>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</si>
  <si>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</si>
  <si>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</si>
  <si>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</si>
  <si>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</si>
  <si>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</si>
  <si>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</si>
  <si>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</si>
  <si>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</si>
  <si>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</si>
  <si>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</si>
  <si>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</si>
  <si>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</si>
  <si>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</si>
  <si>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</si>
  <si>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</si>
  <si>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</si>
  <si>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</si>
  <si>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</si>
  <si>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</si>
  <si>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</si>
  <si>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</si>
  <si>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</si>
  <si>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</si>
  <si>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</si>
  <si>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</si>
  <si>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</si>
  <si>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</si>
  <si>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</si>
  <si>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</si>
  <si>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</si>
  <si>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</si>
  <si>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</si>
  <si>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</si>
  <si>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</si>
  <si>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</si>
  <si>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</si>
  <si>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</si>
  <si>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</si>
  <si>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</si>
  <si>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</si>
  <si>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</si>
  <si>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</si>
  <si>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</si>
  <si>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</si>
  <si>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</si>
  <si>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</si>
  <si>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</si>
  <si>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</si>
  <si>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</si>
  <si>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</si>
  <si>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</si>
  <si>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</si>
  <si>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</si>
  <si>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</si>
  <si>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</si>
  <si>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</si>
  <si>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</si>
  <si>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</si>
  <si>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</si>
  <si>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</si>
  <si>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</si>
  <si>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</si>
  <si>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</si>
  <si>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</si>
  <si>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</si>
  <si>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</si>
  <si>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</si>
  <si>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</si>
  <si>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</si>
  <si>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</si>
  <si>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</si>
  <si>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</si>
  <si>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</si>
  <si>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</si>
  <si>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</si>
  <si>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</si>
  <si>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</si>
  <si>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</si>
  <si>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</si>
  <si>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</si>
  <si>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</si>
  <si>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</si>
  <si>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</si>
  <si>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</si>
  <si>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</si>
  <si>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</si>
  <si>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</si>
  <si>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</si>
  <si>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</si>
  <si>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</si>
  <si>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</si>
  <si>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</si>
  <si>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</si>
  <si>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</si>
  <si>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</si>
  <si>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</si>
  <si>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</si>
  <si>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</si>
  <si>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</si>
  <si>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</si>
  <si>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</si>
  <si>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</si>
  <si>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</si>
  <si>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</si>
  <si>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</si>
  <si>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</si>
  <si>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</si>
  <si>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</si>
  <si>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</si>
  <si>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</si>
  <si>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</si>
  <si>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</si>
  <si>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</si>
  <si>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</si>
  <si>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</si>
  <si>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</si>
  <si>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</si>
  <si>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</si>
  <si>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</si>
  <si>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</si>
  <si>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</si>
  <si>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</si>
  <si>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</si>
  <si>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</si>
  <si>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</si>
  <si>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</si>
  <si>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</si>
  <si>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</si>
  <si>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</si>
  <si>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</si>
  <si>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</si>
  <si>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</si>
  <si>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</si>
  <si>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</si>
  <si>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</si>
  <si>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</si>
  <si>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</si>
  <si>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</si>
  <si>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</si>
  <si>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</si>
  <si>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</si>
  <si>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</si>
  <si>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</si>
  <si>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</si>
  <si>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</si>
  <si>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</si>
  <si>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</si>
  <si>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</si>
  <si>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</si>
  <si>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</si>
  <si>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</si>
  <si>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</si>
  <si>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</si>
  <si>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</si>
  <si>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</si>
  <si>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</si>
  <si>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</si>
  <si>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</si>
  <si>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</si>
  <si>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</si>
  <si>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</si>
  <si>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</si>
  <si>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</si>
  <si>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</si>
  <si>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</si>
  <si>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</si>
  <si>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</si>
  <si>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</si>
  <si>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</si>
  <si>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</si>
  <si>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</si>
  <si>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</si>
  <si>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</si>
  <si>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</si>
  <si>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</si>
  <si>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</si>
  <si>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</si>
  <si>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</si>
  <si>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</si>
  <si>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</si>
  <si>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</si>
  <si>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</si>
  <si>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</si>
  <si>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</si>
  <si>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</si>
  <si>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</si>
  <si>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</si>
  <si>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</si>
  <si>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</si>
  <si>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</si>
  <si>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</si>
  <si>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</si>
  <si>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</si>
  <si>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</si>
  <si>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</si>
  <si>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</si>
  <si>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</si>
  <si>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</si>
  <si>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</si>
  <si>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</si>
  <si>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</si>
  <si>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</si>
  <si>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</si>
  <si>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</si>
  <si>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</si>
  <si>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</si>
  <si>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</si>
  <si>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</si>
  <si>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</si>
  <si>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</si>
  <si>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</si>
  <si>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</si>
  <si>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</si>
  <si>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</si>
  <si>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</si>
  <si>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</si>
  <si>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</si>
  <si>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</si>
  <si>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</si>
  <si>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</si>
  <si>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</si>
  <si>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</si>
  <si>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</si>
  <si>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</si>
  <si>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</si>
  <si>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</si>
  <si>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</si>
  <si>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</si>
  <si>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</si>
  <si>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</si>
  <si>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</si>
  <si>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</si>
  <si>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</si>
  <si>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</si>
  <si>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</si>
  <si>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</si>
  <si>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</si>
  <si>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</si>
  <si>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</si>
  <si>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</si>
  <si>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</si>
  <si>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</si>
  <si>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</si>
  <si>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</si>
  <si>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</si>
  <si>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</si>
  <si>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</si>
  <si>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</si>
  <si>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</si>
  <si>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</si>
  <si>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</si>
  <si>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</si>
  <si>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</si>
  <si>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</si>
  <si>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</si>
  <si>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</si>
  <si>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</si>
  <si>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</si>
  <si>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</si>
  <si>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</si>
  <si>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</si>
  <si>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</si>
  <si>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</si>
  <si>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</si>
  <si>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</si>
  <si>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</si>
  <si>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</si>
  <si>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</si>
  <si>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</si>
  <si>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</si>
  <si>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</si>
  <si>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</si>
  <si>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</si>
  <si>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</si>
  <si>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</si>
  <si>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</si>
  <si>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</si>
  <si>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</si>
  <si>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</si>
  <si>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</si>
  <si>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</si>
  <si>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</si>
  <si>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</si>
  <si>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</si>
  <si>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</si>
  <si>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</si>
  <si>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</si>
  <si>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</si>
  <si>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</si>
  <si>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</si>
  <si>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</si>
  <si>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</si>
  <si>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</si>
  <si>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</si>
  <si>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</si>
  <si>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</si>
  <si>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</si>
  <si>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</si>
  <si>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</si>
  <si>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</si>
  <si>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</si>
  <si>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</si>
  <si>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</si>
  <si>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</si>
  <si>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</si>
  <si>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</si>
  <si>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</si>
  <si>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</si>
  <si>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</si>
  <si>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</si>
  <si>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</si>
  <si>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</si>
  <si>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</si>
  <si>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</si>
  <si>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</si>
  <si>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</si>
  <si>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</si>
  <si>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</si>
  <si>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</si>
  <si>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</si>
  <si>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</si>
  <si>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</si>
  <si>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</si>
  <si>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</si>
  <si>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</si>
  <si>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</si>
  <si>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</si>
  <si>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</si>
  <si>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</si>
  <si>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</si>
  <si>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</si>
  <si>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</si>
  <si>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</si>
  <si>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</si>
  <si>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</si>
  <si>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</si>
  <si>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</si>
  <si>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</si>
  <si>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</si>
  <si>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</si>
  <si>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</si>
  <si>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</si>
  <si>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</si>
  <si>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</si>
  <si>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</si>
  <si>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</si>
  <si>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</si>
  <si>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</si>
  <si>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</si>
  <si>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</si>
  <si>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</si>
  <si>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</si>
  <si>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</si>
  <si>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</si>
  <si>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</si>
  <si>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</si>
  <si>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</si>
  <si>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</si>
  <si>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</si>
  <si>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</si>
  <si>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</si>
  <si>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</si>
  <si>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</si>
  <si>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</si>
  <si>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</si>
  <si>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</si>
  <si>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</si>
  <si>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</si>
  <si>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</si>
  <si>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</si>
  <si>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</si>
  <si>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</si>
  <si>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</si>
  <si>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</si>
  <si>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</si>
  <si>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</si>
  <si>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</si>
  <si>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</si>
  <si>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</si>
  <si>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</si>
  <si>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</si>
  <si>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</si>
  <si>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</si>
  <si>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</si>
  <si>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</si>
  <si>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</si>
  <si>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</si>
  <si>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</si>
  <si>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</si>
  <si>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</si>
  <si>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</si>
  <si>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</si>
  <si>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</si>
  <si>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</si>
  <si>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</si>
  <si>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</si>
  <si>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</si>
  <si>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</si>
  <si>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</si>
  <si>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</si>
  <si>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</si>
  <si>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</si>
  <si>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</si>
  <si>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</si>
  <si>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</si>
  <si>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</si>
  <si>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</si>
  <si>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</si>
  <si>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</si>
  <si>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</si>
  <si>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</si>
  <si>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</si>
  <si>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</si>
  <si>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</si>
  <si>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</si>
  <si>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</si>
  <si>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</si>
  <si>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</si>
  <si>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</si>
  <si>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</si>
  <si>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</si>
  <si>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</si>
  <si>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</si>
  <si>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</si>
  <si>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</si>
  <si>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</si>
  <si>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</si>
  <si>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</si>
  <si>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</si>
  <si>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</si>
  <si>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</si>
  <si>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</si>
  <si>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</si>
  <si>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</si>
  <si>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</si>
  <si>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</si>
  <si>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</si>
  <si>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</si>
  <si>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</si>
  <si>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</si>
  <si>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</si>
  <si>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</si>
  <si>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</si>
  <si>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</si>
  <si>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</si>
  <si>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</si>
  <si>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</si>
  <si>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</si>
  <si>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</si>
  <si>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</si>
  <si>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</si>
  <si>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</si>
  <si>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</si>
  <si>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</si>
  <si>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</si>
  <si>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</si>
  <si>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</si>
  <si>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</si>
  <si>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</si>
  <si>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</si>
  <si>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</si>
  <si>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</si>
  <si>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</si>
  <si>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</si>
  <si>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</si>
  <si>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</si>
  <si>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</si>
  <si>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</si>
  <si>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</si>
  <si>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</si>
  <si>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</si>
  <si>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</si>
  <si>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</si>
  <si>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</si>
  <si>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</si>
  <si>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</si>
  <si>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</si>
  <si>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</si>
  <si>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</si>
  <si>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</si>
  <si>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</si>
  <si>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</si>
  <si>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</si>
  <si>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</si>
  <si>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</si>
  <si>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</si>
  <si>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</si>
  <si>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</si>
  <si>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</si>
  <si>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</si>
  <si>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</si>
  <si>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</si>
  <si>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</si>
  <si>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</si>
  <si>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</si>
  <si>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</si>
  <si>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</si>
  <si>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</si>
  <si>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</si>
  <si>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</si>
  <si>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</si>
  <si>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</si>
  <si>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</si>
  <si>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</si>
  <si>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</si>
  <si>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</si>
  <si>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</si>
  <si>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</si>
  <si>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</si>
  <si>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</si>
  <si>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</si>
  <si>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</si>
  <si>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</si>
  <si>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</si>
  <si>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</si>
  <si>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</si>
  <si>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</si>
  <si>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</si>
  <si>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</si>
  <si>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</si>
  <si>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</si>
  <si>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</si>
  <si>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</si>
  <si>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</si>
  <si>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</si>
  <si>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</si>
  <si>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</si>
  <si>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</si>
  <si>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</si>
  <si>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</si>
  <si>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</si>
  <si>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</si>
  <si>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</si>
  <si>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</si>
  <si>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</si>
  <si>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</si>
  <si>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</si>
  <si>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</si>
  <si>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</si>
  <si>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</si>
  <si>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</si>
  <si>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</si>
  <si>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</si>
  <si>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</si>
  <si>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</si>
  <si>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</si>
  <si>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</si>
  <si>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</si>
  <si>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</si>
  <si>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</si>
  <si>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</si>
  <si>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</si>
  <si>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</si>
  <si>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</si>
  <si>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</si>
  <si>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</si>
  <si>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</si>
  <si>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</si>
  <si>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</si>
  <si>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</si>
  <si>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</si>
  <si>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</si>
  <si>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</si>
  <si>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</si>
  <si>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</si>
  <si>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</si>
  <si>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</si>
  <si>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</si>
  <si>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</si>
  <si>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</si>
  <si>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</si>
  <si>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</si>
  <si>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</si>
  <si>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</si>
  <si>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</si>
  <si>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</si>
  <si>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</si>
  <si>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</si>
  <si>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</si>
  <si>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</si>
  <si>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</si>
  <si>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</si>
  <si>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</si>
  <si>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</si>
  <si>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</si>
  <si>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</si>
  <si>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</si>
  <si>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</si>
  <si>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</si>
  <si>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</si>
  <si>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</si>
  <si>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</si>
  <si>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</si>
  <si>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</si>
  <si>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</si>
  <si>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</si>
  <si>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</si>
  <si>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</si>
  <si>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</si>
  <si>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</si>
  <si>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</si>
  <si>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</si>
  <si>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</si>
  <si>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</si>
  <si>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</si>
  <si>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</si>
  <si>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</si>
  <si>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</si>
  <si>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</si>
  <si>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</si>
  <si>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</si>
  <si>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</si>
  <si>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</si>
  <si>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</si>
  <si>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</si>
  <si>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</si>
  <si>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</si>
  <si>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</si>
  <si>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</si>
  <si>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</si>
  <si>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</si>
  <si>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</si>
  <si>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</si>
  <si>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</si>
  <si>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</si>
  <si>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</si>
  <si>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</si>
  <si>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</si>
  <si>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</si>
  <si>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</si>
  <si>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</si>
  <si>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</si>
  <si>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</si>
  <si>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</si>
  <si>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</si>
  <si>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</si>
  <si>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</si>
  <si>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</si>
  <si>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</si>
  <si>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</si>
  <si>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</si>
  <si>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</si>
  <si>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</si>
  <si>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</si>
  <si>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</si>
  <si>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</si>
  <si>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</si>
  <si>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</si>
  <si>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</si>
  <si>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</si>
  <si>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</si>
  <si>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</si>
  <si>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</si>
  <si>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</si>
  <si>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</si>
  <si>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</si>
  <si>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</si>
  <si>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</si>
  <si>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</si>
  <si>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</si>
  <si>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</si>
  <si>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</si>
  <si>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</si>
  <si>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</si>
  <si>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</si>
  <si>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</si>
  <si>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</si>
  <si>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</si>
  <si>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</si>
  <si>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</si>
  <si>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</si>
  <si>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</si>
  <si>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</si>
  <si>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</si>
  <si>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</si>
  <si>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</si>
  <si>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</si>
  <si>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</si>
  <si>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</si>
  <si>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</si>
  <si>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</si>
  <si>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</si>
  <si>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</si>
  <si>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</si>
  <si>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</si>
  <si>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</si>
  <si>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</si>
  <si>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</si>
  <si>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</si>
  <si>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</si>
  <si>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</si>
  <si>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</si>
  <si>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</si>
  <si>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</si>
  <si>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</si>
  <si>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</si>
  <si>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</si>
  <si>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</si>
  <si>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</si>
  <si>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</si>
  <si>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</si>
  <si>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</si>
  <si>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</si>
  <si>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</si>
  <si>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</si>
  <si>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</si>
  <si>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</si>
  <si>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</si>
  <si>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</si>
  <si>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</si>
  <si>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</si>
  <si>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</si>
  <si>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</si>
  <si>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</si>
  <si>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</si>
  <si>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</si>
  <si>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</si>
  <si>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</si>
  <si>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</si>
  <si>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</si>
  <si>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</si>
  <si>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</si>
  <si>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</si>
  <si>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</si>
  <si>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</si>
  <si>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</si>
  <si>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</si>
  <si>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</si>
  <si>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</si>
  <si>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</si>
  <si>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</si>
  <si>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</si>
  <si>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</si>
  <si>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</si>
  <si>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</si>
  <si>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</si>
  <si>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</si>
  <si>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</si>
  <si>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</si>
  <si>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</si>
  <si>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</si>
  <si>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</si>
  <si>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</si>
  <si>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</si>
  <si>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</si>
  <si>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</si>
  <si>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</si>
  <si>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</si>
  <si>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</si>
  <si>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</si>
  <si>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</si>
  <si>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</si>
  <si>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</si>
  <si>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</si>
  <si>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</si>
  <si>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</si>
  <si>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</si>
  <si>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</si>
  <si>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</si>
  <si>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</si>
  <si>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</si>
  <si>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</si>
  <si>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</si>
  <si>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</si>
  <si>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</si>
  <si>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</si>
  <si>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</si>
  <si>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</si>
  <si>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</si>
  <si>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</si>
  <si>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</si>
  <si>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</si>
  <si>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</si>
  <si>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</si>
  <si>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</si>
  <si>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</si>
  <si>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</si>
  <si>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</si>
  <si>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</si>
  <si>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</si>
  <si>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</si>
  <si>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</si>
  <si>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</si>
  <si>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</si>
  <si>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</si>
  <si>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</si>
  <si>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</si>
  <si>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</si>
  <si>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</si>
  <si>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</si>
  <si>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</si>
  <si>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</si>
  <si>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</si>
  <si>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</si>
  <si>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</si>
  <si>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</si>
  <si>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</si>
  <si>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</si>
  <si>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</si>
  <si>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</si>
  <si>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</si>
  <si>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</si>
  <si>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</si>
  <si>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</si>
  <si>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</si>
  <si>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</si>
  <si>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</si>
  <si>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</si>
  <si>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</si>
  <si>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</si>
  <si>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</si>
  <si>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</si>
  <si>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</si>
  <si>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</si>
  <si>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</si>
  <si>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</si>
  <si>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</si>
  <si>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</si>
  <si>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</si>
  <si>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</si>
  <si>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</si>
  <si>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</si>
  <si>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</si>
  <si>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</si>
  <si>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</si>
  <si>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</si>
  <si>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</si>
  <si>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</si>
  <si>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</si>
  <si>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</si>
  <si>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</si>
  <si>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</si>
  <si>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</si>
  <si>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</si>
  <si>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</si>
  <si>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</si>
  <si>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</si>
  <si>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</si>
  <si>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</si>
  <si>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</si>
  <si>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</si>
  <si>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</si>
  <si>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</si>
  <si>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</si>
  <si>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</si>
  <si>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</si>
  <si>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</si>
  <si>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</si>
  <si>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</si>
  <si>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</si>
  <si>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</si>
  <si>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</si>
  <si>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</si>
  <si>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</si>
  <si>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</si>
  <si>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</si>
  <si>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</si>
  <si>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</si>
  <si>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</si>
  <si>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</si>
  <si>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</si>
  <si>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</si>
  <si>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</si>
  <si>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</si>
  <si>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</si>
  <si>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</si>
  <si>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</si>
  <si>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</si>
  <si>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</si>
  <si>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</si>
  <si>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</si>
  <si>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</si>
  <si>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</si>
  <si>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</si>
  <si>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</si>
  <si>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</si>
  <si>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</si>
  <si>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</si>
  <si>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</si>
  <si>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</si>
  <si>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</si>
  <si>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</si>
  <si>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</si>
  <si>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</si>
  <si>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</si>
  <si>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</si>
  <si>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</si>
  <si>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</si>
  <si>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</si>
  <si>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</si>
  <si>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</si>
  <si>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</si>
  <si>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</si>
  <si>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</si>
  <si>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</si>
  <si>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</si>
  <si>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</si>
  <si>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</si>
  <si>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</si>
  <si>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</si>
  <si>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</si>
  <si>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</si>
  <si>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</si>
  <si>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</si>
  <si>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</si>
  <si>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</si>
  <si>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</si>
  <si>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</si>
  <si>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</si>
  <si>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</si>
  <si>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</si>
  <si>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</si>
  <si>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</si>
  <si>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</si>
  <si>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</si>
  <si>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</si>
  <si>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</si>
  <si>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</si>
  <si>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</si>
  <si>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</si>
  <si>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</si>
  <si>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</si>
  <si>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</si>
  <si>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</si>
  <si>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</si>
  <si>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</si>
  <si>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</si>
  <si>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</si>
  <si>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</si>
  <si>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</si>
  <si>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</si>
  <si>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</si>
  <si>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</si>
  <si>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</si>
  <si>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</si>
  <si>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</si>
  <si>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</si>
  <si>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</si>
  <si>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</si>
  <si>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</si>
  <si>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</si>
  <si>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</si>
  <si>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</si>
  <si>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</si>
  <si>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</si>
  <si>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</si>
  <si>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</si>
  <si>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</si>
  <si>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</si>
  <si>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</si>
  <si>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</si>
  <si>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</si>
  <si>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</si>
  <si>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</si>
  <si>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</si>
  <si>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</si>
  <si>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</si>
  <si>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</si>
  <si>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</si>
  <si>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</si>
  <si>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</si>
  <si>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</si>
  <si>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</si>
  <si>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</si>
  <si>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</si>
  <si>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</si>
  <si>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</si>
  <si>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</si>
  <si>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</si>
  <si>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</si>
  <si>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</si>
  <si>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</si>
  <si>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</si>
  <si>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</si>
  <si>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</si>
  <si>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</si>
  <si>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</si>
  <si>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</si>
  <si>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</si>
  <si>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</si>
  <si>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</si>
  <si>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</si>
  <si>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</si>
  <si>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</si>
  <si>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</si>
  <si>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</si>
  <si>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</si>
  <si>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</si>
  <si>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</si>
  <si>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</si>
  <si>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</si>
  <si>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</si>
  <si>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</si>
  <si>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</si>
  <si>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</si>
  <si>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</si>
  <si>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</si>
  <si>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</si>
  <si>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</si>
  <si>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</si>
  <si>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</si>
  <si>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</si>
  <si>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</si>
  <si>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</si>
  <si>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</si>
  <si>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</si>
  <si>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</si>
  <si>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</si>
  <si>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</si>
  <si>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</si>
  <si>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</si>
  <si>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</si>
  <si>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</si>
  <si>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</si>
  <si>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</si>
  <si>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</si>
  <si>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</si>
  <si>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</si>
  <si>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</si>
  <si>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</si>
  <si>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</si>
  <si>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</si>
  <si>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</si>
  <si>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</si>
  <si>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</si>
  <si>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</si>
  <si>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</si>
  <si>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</si>
  <si>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</si>
  <si>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</si>
  <si>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</si>
  <si>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</si>
  <si>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</si>
  <si>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</si>
  <si>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</si>
  <si>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</si>
  <si>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</si>
  <si>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</si>
  <si>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</si>
  <si>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</si>
  <si>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</si>
  <si>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</si>
  <si>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</si>
  <si>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</si>
  <si>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</si>
  <si>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</si>
  <si>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</si>
  <si>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</si>
  <si>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</si>
  <si>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</si>
  <si>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</si>
  <si>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</si>
  <si>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</si>
  <si>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</si>
  <si>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</si>
  <si>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</si>
  <si>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</si>
  <si>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</si>
  <si>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</si>
  <si>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</si>
  <si>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</si>
  <si>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</si>
  <si>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</si>
  <si>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</si>
  <si>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</si>
  <si>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</si>
  <si>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</si>
  <si>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</si>
  <si>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</si>
  <si>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</si>
  <si>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</si>
  <si>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</si>
  <si>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</si>
  <si>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</si>
  <si>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</si>
  <si>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</si>
  <si>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</si>
  <si>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</si>
  <si>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</si>
  <si>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</si>
  <si>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</si>
  <si>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</si>
  <si>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</si>
  <si>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</si>
  <si>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</si>
  <si>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</si>
  <si>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</si>
  <si>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</si>
  <si>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</si>
  <si>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</si>
  <si>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</si>
  <si>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</si>
  <si>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</si>
  <si>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</si>
  <si>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</si>
  <si>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</si>
  <si>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</si>
  <si>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</si>
  <si>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</si>
  <si>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</si>
  <si>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</si>
  <si>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</si>
  <si>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</si>
  <si>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</si>
  <si>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</si>
  <si>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</si>
  <si>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</si>
  <si>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</si>
  <si>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</si>
  <si>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</si>
  <si>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</si>
  <si>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</si>
  <si>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</si>
  <si>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</si>
  <si>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</si>
  <si>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</si>
  <si>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</si>
  <si>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</si>
  <si>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</si>
  <si>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</si>
  <si>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</si>
  <si>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</si>
  <si>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</si>
  <si>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</si>
  <si>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</si>
  <si>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</si>
  <si>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</si>
  <si>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</si>
  <si>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</si>
  <si>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</si>
  <si>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</si>
  <si>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</si>
  <si>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</si>
  <si>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</si>
  <si>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</si>
  <si>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</si>
  <si>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</si>
  <si>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</si>
  <si>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</si>
  <si>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</si>
  <si>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</si>
  <si>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</si>
  <si>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</si>
  <si>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</si>
  <si>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</si>
  <si>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</si>
  <si>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</si>
  <si>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</si>
  <si>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</si>
  <si>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</si>
  <si>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</si>
  <si>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</si>
  <si>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</si>
  <si>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</si>
  <si>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</si>
  <si>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</si>
  <si>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</si>
  <si>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</si>
  <si>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</si>
  <si>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</si>
  <si>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</si>
  <si>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</si>
  <si>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</si>
  <si>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</si>
  <si>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</si>
  <si>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</si>
  <si>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</si>
  <si>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</si>
  <si>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</si>
  <si>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</si>
  <si>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</si>
  <si>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</si>
  <si>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</si>
  <si>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</si>
  <si>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</si>
  <si>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</si>
  <si>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</si>
  <si>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</si>
  <si>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</si>
  <si>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</si>
  <si>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</si>
  <si>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</si>
  <si>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</si>
  <si>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</si>
  <si>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</si>
  <si>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</si>
  <si>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</si>
  <si>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</si>
  <si>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</si>
  <si>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</si>
  <si>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</si>
  <si>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</si>
  <si>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</si>
  <si>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</si>
  <si>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</si>
  <si>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</si>
  <si>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</si>
  <si>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</si>
  <si>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</si>
  <si>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</si>
  <si>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</si>
  <si>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</si>
  <si>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</si>
  <si>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</si>
  <si>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</si>
  <si>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</si>
  <si>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</si>
  <si>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</si>
  <si>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</si>
  <si>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</si>
  <si>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</si>
  <si>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</si>
  <si>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</si>
  <si>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</si>
  <si>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</si>
  <si>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</si>
  <si>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</si>
  <si>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</si>
  <si>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</si>
  <si>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</si>
  <si>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</si>
  <si>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</si>
  <si>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</si>
  <si>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</si>
  <si>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</si>
  <si>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</si>
  <si>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</si>
  <si>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</si>
  <si>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</si>
  <si>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</si>
  <si>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</si>
  <si>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</si>
  <si>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</si>
  <si>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</si>
  <si>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</si>
  <si>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</si>
  <si>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</si>
  <si>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</si>
  <si>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</si>
  <si>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</si>
  <si>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</si>
  <si>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</si>
  <si>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</si>
  <si>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</si>
  <si>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</si>
  <si>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</si>
  <si>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</si>
  <si>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</si>
  <si>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</si>
  <si>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</si>
  <si>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</si>
  <si>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</si>
  <si>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</si>
  <si>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</si>
  <si>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</si>
  <si>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</si>
  <si>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</si>
  <si>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</si>
  <si>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</si>
  <si>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</si>
  <si>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</si>
  <si>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</si>
  <si>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</si>
  <si>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</si>
  <si>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</si>
  <si>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</si>
  <si>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</si>
  <si>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</si>
  <si>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</si>
  <si>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</si>
  <si>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</si>
  <si>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</si>
  <si>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</si>
  <si>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</si>
  <si>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</si>
  <si>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</si>
  <si>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</si>
  <si>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</si>
  <si>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</si>
  <si>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</si>
  <si>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</si>
  <si>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</si>
  <si>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</si>
  <si>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</si>
  <si>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</si>
  <si>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</si>
  <si>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</si>
  <si>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</si>
  <si>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</si>
  <si>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</si>
  <si>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</si>
  <si>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</si>
  <si>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</si>
  <si>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</si>
  <si>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</si>
  <si>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</si>
  <si>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</si>
  <si>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</si>
  <si>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</si>
  <si>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</si>
  <si>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</si>
  <si>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</si>
  <si>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</si>
  <si>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</si>
  <si>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</si>
  <si>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</si>
  <si>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</si>
  <si>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</si>
  <si>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</si>
  <si>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</si>
  <si>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</si>
  <si>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</si>
  <si>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</si>
  <si>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</si>
  <si>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</si>
  <si>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</si>
  <si>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</si>
  <si>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</si>
  <si>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</si>
  <si>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</si>
  <si>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</si>
  <si>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</si>
  <si>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</si>
  <si>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</si>
  <si>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</si>
  <si>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</si>
  <si>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</si>
  <si>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</si>
  <si>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</si>
  <si>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</si>
  <si>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</si>
  <si>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</si>
  <si>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</si>
  <si>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</si>
  <si>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</si>
  <si>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</si>
  <si>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</si>
  <si>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</si>
  <si>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</si>
  <si>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</si>
  <si>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</si>
  <si>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</si>
  <si>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</si>
  <si>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</si>
  <si>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</si>
  <si>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</si>
  <si>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</si>
  <si>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</si>
  <si>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</si>
  <si>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</si>
  <si>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</si>
  <si>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</si>
  <si>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</si>
  <si>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</si>
  <si>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</si>
  <si>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</si>
  <si>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</si>
  <si>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</si>
  <si>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</si>
  <si>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</si>
  <si>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</si>
  <si>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</si>
  <si>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</si>
  <si>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</si>
  <si>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</si>
  <si>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</si>
  <si>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</si>
  <si>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</si>
  <si>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</si>
  <si>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</si>
  <si>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</si>
  <si>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</si>
  <si>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</si>
  <si>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</si>
  <si>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</si>
  <si>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</si>
  <si>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</si>
  <si>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</si>
  <si>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</si>
  <si>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</si>
  <si>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</si>
  <si>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</si>
  <si>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</si>
  <si>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</si>
  <si>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</si>
  <si>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</si>
  <si>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</si>
  <si>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</si>
  <si>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</si>
  <si>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</si>
  <si>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</si>
  <si>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</si>
  <si>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</si>
  <si>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</si>
  <si>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</si>
  <si>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</si>
  <si>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</si>
  <si>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</si>
  <si>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</si>
  <si>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</si>
  <si>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</si>
  <si>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</si>
  <si>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</si>
  <si>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</si>
  <si>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</si>
  <si>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</si>
  <si>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</si>
  <si>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</si>
  <si>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</si>
  <si>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</si>
  <si>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</si>
  <si>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</si>
  <si>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</si>
  <si>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</si>
  <si>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</si>
  <si>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</si>
  <si>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</si>
  <si>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</si>
  <si>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</si>
  <si>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</si>
  <si>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</si>
  <si>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</si>
  <si>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</si>
  <si>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</si>
  <si>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</si>
  <si>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</si>
  <si>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</si>
  <si>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</si>
  <si>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</si>
  <si>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</si>
  <si>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</si>
  <si>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</si>
  <si>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</si>
  <si>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</si>
  <si>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</si>
  <si>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</si>
  <si>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</si>
  <si>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</si>
  <si>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</si>
  <si>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</si>
  <si>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</si>
  <si>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</si>
  <si>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</si>
  <si>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</si>
  <si>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</si>
  <si>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</si>
  <si>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</si>
  <si>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</si>
  <si>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</si>
  <si>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</si>
  <si>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</si>
  <si>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</si>
  <si>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</si>
  <si>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</si>
  <si>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</si>
  <si>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</si>
  <si>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</si>
  <si>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</si>
  <si>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</si>
  <si>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</si>
  <si>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</si>
  <si>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</si>
  <si>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</si>
  <si>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</si>
  <si>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</si>
  <si>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</si>
  <si>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</si>
  <si>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</si>
  <si>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</si>
  <si>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</si>
  <si>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</si>
  <si>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</si>
  <si>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</si>
  <si>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</si>
  <si>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</si>
  <si>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</si>
  <si>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</si>
  <si>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</si>
  <si>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</si>
  <si>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</si>
  <si>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</si>
  <si>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</si>
  <si>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</si>
  <si>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</si>
  <si>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</si>
  <si>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</si>
  <si>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</si>
  <si>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</si>
  <si>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</si>
  <si>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</si>
  <si>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</si>
  <si>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</si>
  <si>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</si>
  <si>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</si>
  <si>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</si>
  <si>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</si>
  <si>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</si>
  <si>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</si>
  <si>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</si>
  <si>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</si>
  <si>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</si>
  <si>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</si>
  <si>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</si>
  <si>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</si>
  <si>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</si>
  <si>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</si>
  <si>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</si>
  <si>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</si>
  <si>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</si>
  <si>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</si>
  <si>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</si>
  <si>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</si>
  <si>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</si>
  <si>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</si>
  <si>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</si>
  <si>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</si>
  <si>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</si>
  <si>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</si>
  <si>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</si>
  <si>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</si>
  <si>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</si>
  <si>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</si>
  <si>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</si>
  <si>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</si>
  <si>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</si>
  <si>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</si>
  <si>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</si>
  <si>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</si>
  <si>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</si>
  <si>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</si>
  <si>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</si>
  <si>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</si>
  <si>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</si>
  <si>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</si>
  <si>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</si>
  <si>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</si>
  <si>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</si>
  <si>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</si>
  <si>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</si>
  <si>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</si>
  <si>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</si>
  <si>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</si>
  <si>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</si>
  <si>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</si>
  <si>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</si>
  <si>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</si>
  <si>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</si>
  <si>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</si>
  <si>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</si>
  <si>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</si>
  <si>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</si>
  <si>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</si>
  <si>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</si>
  <si>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</si>
  <si>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</si>
  <si>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</si>
  <si>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</si>
  <si>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</si>
  <si>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</si>
  <si>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</si>
  <si>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</si>
  <si>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</si>
  <si>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</si>
  <si>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</si>
  <si>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</si>
  <si>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</si>
  <si>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</si>
  <si>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</si>
  <si>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</si>
  <si>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</si>
  <si>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</si>
  <si>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</si>
  <si>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</si>
  <si>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</si>
  <si>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</si>
  <si>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</si>
  <si>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</si>
  <si>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</si>
  <si>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</si>
  <si>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</si>
  <si>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</si>
  <si>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</si>
  <si>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</si>
  <si>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</si>
  <si>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</si>
  <si>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</si>
  <si>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</si>
  <si>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</si>
  <si>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</si>
  <si>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</si>
  <si>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</si>
  <si>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</si>
  <si>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</si>
  <si>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</si>
  <si>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</si>
  <si>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</si>
  <si>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</si>
  <si>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</si>
  <si>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</si>
  <si>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</si>
  <si>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</si>
  <si>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</si>
  <si>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</si>
  <si>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</si>
  <si>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</si>
  <si>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</si>
  <si>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</si>
  <si>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</si>
  <si>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</si>
  <si>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</si>
  <si>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</si>
  <si>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</si>
  <si>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</si>
  <si>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</si>
  <si>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</si>
  <si>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</si>
  <si>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</si>
  <si>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</si>
  <si>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</si>
  <si>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</si>
  <si>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</si>
  <si>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</si>
  <si>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</si>
  <si>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</si>
  <si>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</si>
  <si>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</si>
  <si>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</si>
  <si>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</si>
  <si>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</si>
  <si>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</si>
  <si>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</si>
  <si>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</si>
  <si>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</si>
  <si>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</si>
  <si>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</si>
  <si>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</si>
  <si>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</si>
  <si>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</si>
  <si>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</si>
  <si>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</si>
  <si>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</si>
  <si>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</si>
  <si>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</si>
  <si>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</si>
  <si>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</si>
  <si>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</si>
  <si>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</si>
  <si>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</si>
  <si>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</si>
  <si>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</si>
  <si>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</si>
  <si>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</si>
  <si>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</si>
  <si>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</si>
  <si>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</si>
  <si>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</si>
  <si>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</si>
  <si>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</si>
  <si>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</si>
  <si>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</si>
  <si>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</si>
  <si>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</si>
  <si>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</si>
  <si>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</si>
  <si>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</si>
  <si>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</si>
  <si>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</si>
  <si>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</si>
  <si>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</si>
  <si>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</si>
  <si>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</si>
  <si>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</si>
  <si>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</si>
  <si>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</si>
  <si>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</si>
  <si>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</si>
  <si>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</si>
  <si>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</si>
  <si>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</si>
  <si>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</si>
  <si>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</si>
  <si>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</si>
  <si>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</si>
  <si>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</si>
  <si>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</si>
  <si>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</si>
  <si>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</si>
  <si>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</si>
  <si>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</si>
  <si>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</si>
  <si>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</si>
  <si>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</si>
  <si>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</si>
  <si>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</si>
  <si>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</si>
  <si>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</si>
  <si>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</si>
  <si>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</si>
  <si>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</si>
  <si>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</si>
  <si>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</si>
  <si>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</si>
  <si>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</si>
  <si>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</si>
  <si>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</si>
  <si>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</si>
  <si>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</si>
  <si>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</si>
  <si>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</si>
  <si>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</si>
  <si>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</si>
  <si>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</si>
  <si>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</si>
  <si>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</si>
  <si>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</si>
  <si>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</si>
  <si>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</si>
  <si>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</si>
  <si>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</si>
  <si>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</si>
  <si>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</si>
  <si>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</si>
  <si>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</si>
  <si>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</si>
  <si>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</si>
  <si>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</si>
  <si>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</si>
  <si>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</si>
  <si>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</si>
  <si>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</si>
  <si>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</si>
  <si>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</si>
  <si>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</si>
  <si>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</si>
  <si>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</si>
  <si>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</si>
  <si>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</si>
  <si>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</si>
  <si>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</si>
  <si>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</si>
  <si>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</si>
  <si>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</si>
  <si>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</si>
  <si>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</si>
  <si>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</si>
  <si>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</si>
  <si>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</si>
  <si>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</si>
  <si>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</si>
  <si>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</si>
  <si>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</si>
  <si>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</si>
  <si>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</si>
  <si>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</si>
  <si>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</si>
  <si>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</si>
  <si>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</si>
  <si>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</si>
  <si>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</si>
  <si>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</si>
  <si>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</si>
  <si>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</si>
  <si>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</si>
  <si>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</si>
  <si>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</si>
  <si>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</si>
  <si>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</si>
  <si>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</si>
  <si>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</si>
  <si>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</si>
  <si>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</si>
  <si>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</si>
  <si>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</si>
  <si>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</si>
  <si>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</si>
  <si>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</si>
  <si>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</si>
  <si>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</si>
  <si>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</si>
  <si>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</si>
  <si>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</si>
  <si>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</si>
  <si>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</si>
  <si>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</si>
  <si>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</si>
  <si>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</si>
  <si>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</si>
  <si>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</si>
  <si>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</si>
  <si>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</si>
  <si>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</si>
  <si>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</si>
  <si>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</si>
  <si>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</si>
  <si>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</si>
  <si>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</si>
  <si>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</si>
  <si>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</si>
  <si>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</si>
  <si>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</si>
  <si>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</si>
  <si>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</si>
  <si>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</si>
  <si>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</si>
  <si>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</si>
  <si>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</si>
  <si>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</si>
  <si>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</si>
  <si>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</si>
  <si>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</si>
  <si>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</si>
  <si>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</si>
  <si>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</si>
  <si>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</si>
  <si>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</si>
  <si>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</si>
  <si>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</si>
  <si>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</si>
  <si>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</si>
  <si>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</si>
  <si>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</si>
  <si>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</si>
  <si>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</si>
  <si>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</si>
  <si>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</si>
  <si>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</si>
  <si>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</si>
  <si>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</si>
  <si>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</si>
  <si>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</si>
  <si>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</si>
  <si>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</si>
  <si>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</si>
  <si>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</si>
  <si>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</si>
  <si>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</si>
  <si>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</si>
  <si>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</si>
  <si>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</si>
  <si>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</si>
  <si>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</si>
  <si>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</si>
  <si>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</si>
  <si>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</si>
  <si>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</si>
  <si>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</si>
  <si>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</si>
  <si>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</si>
  <si>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</si>
  <si>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</si>
  <si>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</si>
  <si>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</si>
  <si>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</si>
  <si>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</si>
  <si>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</si>
  <si>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</si>
  <si>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</si>
  <si>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</si>
  <si>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</si>
  <si>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</si>
  <si>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</si>
  <si>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</si>
  <si>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</si>
  <si>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</si>
  <si>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</si>
  <si>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</si>
  <si>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</si>
  <si>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</si>
  <si>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</si>
  <si>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</si>
  <si>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</si>
  <si>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</si>
  <si>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</si>
  <si>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</si>
  <si>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</si>
  <si>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</si>
  <si>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</si>
  <si>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</si>
  <si>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</si>
  <si>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</si>
  <si>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</si>
  <si>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</si>
  <si>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</si>
  <si>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</si>
  <si>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</si>
  <si>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</si>
  <si>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</si>
  <si>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</si>
  <si>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</si>
  <si>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</si>
  <si>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</si>
  <si>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</si>
  <si>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</si>
  <si>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</si>
  <si>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</si>
  <si>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</si>
  <si>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</si>
  <si>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</si>
  <si>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</si>
  <si>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</si>
  <si>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</si>
  <si>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</si>
  <si>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</si>
  <si>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</si>
  <si>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</si>
  <si>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</si>
  <si>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</si>
  <si>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</si>
  <si>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</si>
  <si>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</si>
  <si>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</si>
  <si>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</si>
  <si>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</si>
  <si>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</si>
  <si>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</si>
  <si>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</si>
  <si>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</si>
  <si>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</si>
  <si>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</si>
  <si>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</si>
  <si>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</si>
  <si>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</si>
  <si>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</si>
  <si>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</si>
  <si>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</si>
  <si>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</si>
  <si>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</si>
  <si>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</si>
  <si>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</si>
  <si>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</si>
  <si>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</si>
  <si>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</si>
  <si>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</si>
  <si>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</si>
  <si>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</si>
  <si>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</si>
  <si>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</si>
  <si>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</si>
  <si>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</si>
  <si>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</si>
  <si>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</si>
  <si>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</si>
  <si>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</si>
  <si>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</si>
  <si>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</si>
  <si>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</si>
  <si>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</si>
  <si>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</si>
  <si>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</si>
  <si>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</si>
  <si>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</si>
  <si>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</si>
  <si>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</si>
  <si>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</si>
  <si>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</si>
  <si>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</si>
  <si>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</si>
  <si>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</si>
  <si>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</si>
  <si>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</si>
  <si>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</si>
  <si>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</si>
  <si>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</si>
  <si>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</si>
  <si>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</si>
  <si>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</si>
  <si>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</si>
  <si>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</si>
  <si>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</si>
  <si>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</si>
  <si>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</si>
  <si>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</si>
  <si>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</si>
  <si>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</si>
  <si>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</si>
  <si>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</si>
  <si>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</si>
  <si>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</si>
  <si>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</si>
  <si>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</si>
  <si>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</si>
  <si>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</si>
  <si>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</si>
  <si>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</si>
  <si>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</si>
  <si>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</si>
  <si>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</si>
  <si>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</si>
  <si>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</si>
  <si>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</si>
  <si>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</si>
  <si>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</si>
  <si>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</si>
  <si>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</si>
  <si>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</si>
  <si>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</si>
  <si>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</si>
  <si>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</si>
  <si>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</si>
  <si>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</si>
  <si>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</si>
  <si>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</si>
  <si>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</si>
  <si>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</si>
  <si>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</si>
  <si>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</si>
  <si>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</si>
  <si>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</si>
  <si>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</si>
  <si>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</si>
  <si>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</si>
  <si>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</si>
  <si>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</si>
  <si>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</si>
  <si>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</si>
  <si>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</si>
  <si>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</si>
  <si>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</si>
  <si>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</si>
  <si>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</si>
  <si>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</si>
  <si>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</si>
  <si>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</si>
  <si>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</si>
  <si>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</si>
  <si>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</si>
  <si>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</si>
  <si>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</si>
  <si>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</si>
  <si>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</si>
  <si>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</si>
  <si>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</si>
  <si>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</si>
  <si>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</si>
  <si>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</si>
  <si>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</si>
  <si>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</si>
  <si>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</si>
  <si>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</si>
  <si>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</si>
  <si>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</si>
  <si>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</si>
  <si>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</si>
  <si>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</si>
  <si>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</si>
  <si>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</si>
  <si>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</si>
  <si>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</si>
  <si>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</si>
  <si>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</si>
  <si>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</si>
  <si>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</si>
  <si>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</si>
  <si>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</si>
  <si>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</si>
  <si>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</si>
  <si>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</si>
  <si>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</si>
  <si>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</si>
  <si>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</si>
  <si>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</si>
  <si>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</si>
  <si>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</si>
  <si>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</si>
  <si>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</si>
  <si>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</si>
  <si>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</si>
  <si>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</si>
  <si>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</si>
  <si>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</si>
  <si>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</si>
  <si>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</si>
  <si>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</si>
  <si>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</si>
  <si>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</si>
  <si>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</si>
  <si>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</si>
  <si>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</si>
  <si>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</si>
  <si>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</si>
  <si>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</si>
  <si>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</si>
  <si>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</si>
  <si>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</si>
  <si>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</si>
  <si>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</si>
  <si>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</si>
  <si>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</si>
  <si>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</si>
  <si>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</si>
  <si>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</si>
  <si>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</si>
  <si>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</si>
  <si>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</si>
  <si>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</si>
  <si>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</si>
  <si>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</si>
  <si>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</si>
  <si>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</si>
  <si>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</si>
  <si>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</si>
  <si>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</si>
  <si>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</si>
  <si>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</si>
  <si>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</si>
  <si>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</si>
  <si>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</si>
  <si>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</si>
  <si>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</si>
  <si>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</si>
  <si>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</si>
  <si>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</si>
  <si>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</si>
  <si>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</si>
  <si>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</si>
  <si>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</si>
  <si>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</si>
  <si>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</si>
  <si>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</si>
  <si>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</si>
  <si>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</si>
  <si>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</si>
  <si>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</si>
  <si>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</si>
  <si>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</si>
  <si>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</si>
  <si>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</si>
  <si>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</si>
  <si>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</si>
  <si>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</si>
  <si>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</si>
  <si>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</si>
  <si>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</si>
  <si>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</si>
  <si>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</si>
  <si>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</si>
  <si>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</si>
  <si>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</si>
  <si>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</si>
  <si>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</si>
  <si>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</si>
  <si>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</si>
  <si>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</si>
  <si>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</si>
  <si>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</si>
  <si>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</si>
  <si>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</si>
  <si>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</si>
  <si>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</si>
  <si>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</si>
  <si>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</si>
  <si>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</si>
  <si>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</si>
  <si>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</si>
  <si>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</si>
  <si>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</si>
  <si>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</si>
  <si>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</si>
  <si>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</si>
  <si>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</si>
  <si>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</si>
  <si>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</si>
  <si>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</si>
  <si>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</si>
  <si>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</si>
  <si>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</si>
  <si>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</si>
  <si>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</si>
  <si>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</si>
  <si>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</si>
  <si>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</si>
  <si>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</si>
  <si>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</si>
  <si>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</si>
  <si>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</si>
  <si>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</si>
  <si>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</si>
  <si>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</si>
  <si>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</si>
  <si>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</si>
  <si>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</si>
  <si>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</si>
  <si>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</si>
  <si>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</si>
  <si>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</si>
  <si>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</si>
  <si>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</si>
  <si>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</si>
  <si>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</si>
  <si>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</si>
  <si>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</si>
  <si>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</si>
  <si>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</si>
  <si>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</si>
  <si>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</si>
  <si>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</si>
  <si>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</si>
  <si>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</si>
  <si>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</si>
  <si>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</si>
  <si>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</si>
  <si>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</si>
  <si>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</si>
  <si>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</si>
  <si>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</si>
  <si>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</si>
  <si>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</si>
  <si>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</si>
  <si>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</si>
  <si>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</si>
  <si>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</si>
  <si>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</si>
  <si>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</si>
  <si>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</si>
  <si>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</si>
  <si>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</si>
  <si>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</si>
  <si>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</si>
  <si>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</si>
  <si>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</si>
  <si>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</si>
  <si>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</si>
  <si>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</si>
  <si>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</si>
  <si>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</si>
  <si>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</si>
  <si>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</si>
  <si>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</si>
  <si>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</si>
  <si>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</si>
  <si>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</si>
  <si>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</si>
  <si>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</si>
  <si>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</si>
  <si>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</si>
  <si>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</si>
  <si>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</si>
  <si>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</si>
  <si>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</si>
  <si>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</si>
  <si>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</si>
  <si>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</si>
  <si>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</si>
  <si>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</si>
  <si>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</si>
  <si>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</si>
  <si>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</si>
  <si>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</si>
  <si>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</si>
  <si>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</si>
  <si>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</si>
  <si>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</si>
  <si>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</si>
  <si>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</si>
  <si>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</si>
  <si>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</si>
  <si>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</si>
  <si>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</si>
  <si>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</si>
  <si>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</si>
  <si>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</si>
  <si>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</si>
  <si>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</si>
  <si>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</si>
  <si>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</si>
  <si>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</si>
  <si>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</si>
  <si>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</si>
  <si>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</si>
  <si>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</si>
  <si>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</si>
  <si>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</si>
  <si>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</si>
  <si>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</si>
  <si>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</si>
  <si>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</si>
  <si>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</si>
  <si>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</si>
  <si>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</si>
  <si>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</si>
  <si>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</si>
  <si>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</si>
  <si>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</si>
  <si>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</si>
  <si>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</si>
  <si>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</si>
  <si>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</si>
  <si>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</si>
  <si>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</si>
  <si>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</si>
  <si>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</si>
  <si>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</si>
  <si>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</si>
  <si>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</si>
  <si>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</si>
  <si>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</si>
  <si>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</si>
  <si>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</si>
  <si>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</si>
  <si>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</si>
  <si>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</si>
  <si>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</si>
  <si>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</si>
  <si>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</si>
  <si>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</si>
  <si>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</si>
  <si>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</si>
  <si>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</si>
  <si>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</si>
  <si>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</si>
  <si>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</si>
  <si>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</si>
  <si>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</si>
  <si>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</si>
  <si>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</si>
  <si>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</si>
  <si>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</si>
  <si>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</si>
  <si>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</si>
  <si>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</si>
  <si>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</si>
  <si>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</si>
  <si>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</si>
  <si>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</si>
  <si>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</si>
  <si>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</si>
  <si>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</si>
  <si>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</si>
  <si>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</si>
  <si>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</si>
  <si>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</si>
  <si>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</si>
  <si>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</si>
  <si>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</si>
  <si>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</si>
  <si>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</si>
  <si>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</si>
  <si>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</si>
  <si>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</si>
  <si>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</si>
  <si>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</si>
  <si>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</si>
  <si>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</si>
  <si>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</si>
  <si>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</si>
  <si>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</si>
  <si>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</si>
  <si>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</si>
  <si>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</si>
  <si>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</si>
  <si>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</si>
  <si>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</si>
  <si>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</si>
  <si>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</si>
  <si>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</si>
  <si>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</si>
  <si>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</si>
  <si>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</si>
  <si>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</si>
  <si>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</si>
  <si>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</si>
  <si>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</si>
  <si>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</si>
  <si>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</si>
  <si>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</si>
  <si>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</si>
  <si>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</si>
  <si>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</si>
  <si>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</si>
  <si>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</si>
  <si>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</si>
  <si>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</si>
  <si>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</si>
  <si>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</si>
  <si>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</si>
  <si>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</si>
  <si>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</si>
  <si>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</si>
  <si>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</si>
  <si>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</si>
  <si>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</si>
  <si>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</si>
  <si>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</si>
  <si>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</si>
  <si>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</si>
  <si>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</si>
  <si>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</si>
  <si>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</si>
  <si>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</si>
  <si>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</si>
  <si>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</si>
  <si>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</si>
  <si>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</si>
  <si>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</si>
  <si>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</si>
  <si>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</si>
  <si>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</si>
  <si>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</si>
  <si>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</si>
  <si>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</si>
  <si>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</si>
  <si>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</si>
  <si>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</si>
  <si>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</si>
  <si>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</si>
  <si>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</si>
  <si>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</si>
  <si>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</si>
  <si>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</si>
  <si>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</si>
  <si>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</si>
  <si>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</si>
  <si>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</si>
  <si>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</si>
  <si>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</si>
  <si>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</si>
  <si>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</si>
  <si>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</si>
  <si>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</si>
  <si>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</si>
  <si>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</si>
  <si>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</si>
  <si>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</si>
  <si>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</si>
  <si>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</si>
  <si>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</si>
  <si>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</si>
  <si>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</si>
  <si>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</si>
  <si>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</si>
  <si>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</si>
  <si>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</si>
  <si>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</si>
  <si>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</si>
  <si>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</si>
  <si>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</si>
  <si>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</si>
  <si>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</si>
  <si>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</si>
  <si>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</si>
  <si>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</si>
  <si>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</si>
  <si>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</si>
  <si>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</si>
  <si>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</si>
  <si>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</si>
  <si>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</si>
  <si>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</si>
  <si>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</si>
  <si>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</si>
  <si>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</si>
  <si>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</si>
  <si>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</si>
  <si>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</si>
  <si>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</si>
  <si>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</si>
  <si>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</si>
  <si>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</si>
  <si>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</si>
  <si>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</si>
  <si>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</si>
  <si>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</si>
  <si>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</si>
  <si>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</si>
  <si>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</si>
  <si>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</si>
  <si>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</si>
  <si>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</si>
  <si>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</si>
  <si>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</si>
  <si>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</si>
  <si>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</si>
  <si>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</si>
  <si>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</si>
  <si>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</si>
  <si>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</si>
  <si>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</si>
  <si>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</si>
  <si>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</si>
  <si>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</si>
  <si>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</si>
  <si>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</si>
  <si>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</si>
  <si>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</si>
  <si>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</si>
  <si>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</si>
  <si>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</si>
  <si>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</si>
  <si>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</si>
  <si>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</si>
  <si>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</si>
  <si>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</si>
  <si>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</si>
  <si>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</si>
  <si>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</si>
  <si>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</si>
  <si>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</si>
  <si>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</si>
  <si>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</si>
  <si>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</si>
  <si>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</si>
  <si>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</si>
  <si>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</si>
  <si>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</si>
  <si>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</si>
  <si>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</si>
  <si>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</si>
  <si>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</si>
  <si>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</si>
  <si>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</si>
  <si>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</si>
  <si>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</si>
  <si>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</si>
  <si>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</si>
  <si>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</si>
  <si>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</si>
  <si>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</si>
  <si>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</si>
  <si>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</si>
  <si>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</si>
  <si>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</si>
  <si>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</si>
  <si>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</si>
  <si>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</si>
  <si>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</si>
  <si>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</si>
  <si>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</si>
  <si>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</si>
  <si>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</si>
  <si>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</si>
  <si>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</si>
  <si>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</si>
  <si>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</si>
  <si>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</si>
  <si>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</si>
  <si>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</si>
  <si>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</si>
  <si>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</si>
  <si>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</si>
  <si>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</si>
  <si>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</si>
  <si>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</si>
  <si>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</si>
  <si>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</si>
  <si>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</si>
  <si>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</si>
  <si>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</si>
  <si>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</si>
  <si>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</si>
  <si>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</si>
  <si>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</si>
  <si>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</si>
  <si>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</si>
  <si>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</si>
  <si>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</si>
  <si>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</si>
  <si>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</si>
  <si>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</si>
  <si>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</si>
  <si>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</si>
  <si>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</si>
  <si>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</si>
  <si>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</si>
  <si>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</si>
  <si>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</si>
  <si>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</si>
  <si>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</si>
  <si>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</si>
  <si>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</si>
  <si>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</si>
  <si>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</si>
  <si>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</si>
  <si>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</si>
  <si>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</si>
  <si>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</si>
  <si>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</si>
  <si>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</si>
  <si>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</si>
  <si>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</si>
  <si>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</si>
  <si>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</si>
  <si>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</si>
  <si>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</si>
  <si>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</si>
  <si>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</si>
  <si>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</si>
  <si>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</si>
  <si>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</si>
  <si>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</si>
  <si>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</si>
  <si>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</si>
  <si>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</si>
  <si>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</si>
  <si>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</si>
  <si>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</si>
  <si>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</si>
  <si>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</si>
  <si>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</si>
  <si>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</si>
  <si>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</si>
  <si>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</si>
  <si>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</si>
  <si>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</si>
  <si>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</si>
  <si>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</si>
  <si>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</si>
  <si>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</si>
  <si>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</si>
  <si>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</si>
  <si>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</si>
  <si>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</si>
  <si>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</si>
  <si>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</si>
  <si>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</si>
  <si>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</si>
  <si>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</si>
  <si>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</si>
  <si>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</si>
  <si>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</si>
  <si>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</si>
  <si>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</si>
  <si>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</si>
  <si>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</si>
  <si>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</si>
  <si>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</si>
  <si>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</si>
  <si>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</si>
  <si>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</si>
  <si>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</si>
  <si>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</si>
  <si>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</si>
  <si>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</si>
  <si>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</si>
  <si>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</si>
  <si>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</si>
  <si>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</si>
  <si>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</si>
  <si>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</si>
  <si>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</si>
  <si>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</si>
  <si>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</si>
  <si>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</si>
  <si>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</si>
  <si>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</si>
  <si>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</si>
  <si>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</si>
  <si>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</si>
  <si>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</si>
  <si>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</si>
  <si>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</si>
  <si>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</si>
  <si>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</si>
  <si>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</si>
  <si>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</si>
  <si>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</si>
  <si>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</si>
  <si>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</si>
  <si>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</si>
  <si>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</si>
  <si>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</si>
  <si>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</si>
  <si>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</si>
  <si>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</si>
  <si>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</si>
  <si>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</si>
  <si>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</si>
  <si>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</si>
  <si>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</si>
  <si>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</si>
  <si>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</si>
  <si>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</si>
  <si>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</si>
  <si>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</si>
  <si>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</si>
  <si>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</si>
  <si>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</si>
  <si>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</si>
  <si>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</si>
  <si>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</si>
  <si>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</si>
  <si>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</si>
  <si>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</si>
  <si>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</si>
  <si>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</si>
  <si>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</si>
  <si>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</si>
  <si>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</si>
  <si>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</si>
  <si>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</si>
  <si>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</si>
  <si>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</si>
  <si>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</si>
  <si>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</si>
  <si>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</si>
  <si>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</si>
  <si>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</si>
  <si>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</si>
  <si>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</si>
  <si>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</si>
  <si>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</si>
  <si>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</si>
  <si>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</si>
  <si>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</si>
  <si>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</si>
  <si>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</si>
  <si>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</si>
  <si>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</si>
  <si>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</si>
  <si>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</si>
  <si>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</si>
  <si>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</si>
  <si>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</si>
  <si>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</si>
  <si>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</si>
  <si>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</si>
  <si>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</si>
  <si>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</si>
  <si>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</si>
  <si>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</si>
  <si>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</si>
  <si>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</si>
  <si>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</si>
  <si>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</si>
  <si>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</si>
  <si>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</si>
  <si>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</si>
  <si>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</si>
  <si>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</si>
  <si>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</si>
  <si>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</si>
  <si>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</si>
  <si>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</si>
  <si>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</si>
  <si>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</si>
  <si>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</si>
  <si>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</si>
  <si>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</si>
  <si>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</si>
  <si>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</si>
  <si>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</si>
  <si>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</si>
  <si>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</si>
  <si>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</si>
  <si>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</si>
  <si>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</si>
  <si>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</si>
  <si>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</si>
  <si>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</si>
  <si>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</si>
  <si>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</si>
  <si>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</si>
  <si>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</si>
  <si>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</si>
  <si>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</si>
  <si>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</si>
  <si>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</si>
  <si>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</si>
  <si>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</si>
  <si>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</si>
  <si>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</si>
  <si>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</si>
  <si>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</si>
  <si>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</si>
  <si>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</si>
  <si>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</si>
  <si>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</si>
  <si>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</si>
  <si>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</si>
  <si>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</si>
  <si>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</si>
  <si>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</si>
  <si>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</si>
  <si>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</si>
  <si>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</si>
  <si>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</si>
  <si>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</si>
  <si>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</si>
  <si>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</si>
  <si>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</si>
  <si>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</si>
  <si>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</si>
  <si>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</si>
  <si>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</si>
  <si>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</si>
  <si>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</si>
  <si>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</si>
  <si>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</si>
  <si>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</si>
  <si>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</si>
  <si>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</si>
  <si>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</si>
  <si>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</si>
  <si>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</si>
  <si>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</si>
  <si>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</si>
  <si>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</si>
  <si>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</si>
  <si>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</si>
  <si>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</si>
  <si>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</si>
  <si>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</si>
  <si>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</si>
  <si>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</si>
  <si>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</si>
  <si>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</si>
  <si>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</si>
  <si>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</si>
  <si>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</si>
  <si>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</si>
  <si>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</si>
  <si>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</si>
  <si>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</si>
  <si>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</si>
  <si>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</si>
  <si>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</si>
  <si>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</si>
  <si>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</si>
  <si>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</si>
  <si>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</si>
  <si>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</si>
  <si>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</si>
  <si>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</si>
  <si>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</si>
  <si>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</si>
  <si>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</si>
  <si>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</si>
  <si>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</si>
  <si>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</si>
  <si>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</si>
  <si>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</si>
  <si>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</si>
  <si>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</si>
  <si>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</si>
  <si>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</si>
  <si>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</si>
  <si>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</si>
  <si>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</si>
  <si>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</si>
  <si>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</si>
  <si>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</si>
  <si>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</si>
  <si>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</si>
  <si>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</si>
  <si>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</si>
  <si>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</si>
  <si>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</si>
  <si>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</si>
  <si>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</si>
  <si>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</si>
  <si>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</si>
  <si>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</si>
  <si>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</si>
  <si>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</si>
  <si>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</si>
  <si>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</si>
  <si>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</si>
  <si>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</si>
  <si>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</si>
  <si>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</si>
  <si>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</si>
  <si>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</si>
  <si>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</si>
  <si>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</si>
  <si>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</si>
  <si>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</si>
  <si>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</si>
  <si>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</si>
  <si>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</si>
  <si>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</si>
  <si>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</si>
  <si>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</si>
  <si>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</si>
  <si>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</si>
  <si>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</si>
  <si>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</si>
  <si>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</si>
  <si>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</si>
  <si>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</si>
  <si>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</si>
  <si>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</si>
  <si>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</si>
  <si>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</si>
  <si>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</si>
  <si>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</si>
  <si>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</si>
  <si>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</si>
  <si>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</si>
  <si>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</si>
  <si>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</si>
  <si>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</si>
  <si>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</si>
  <si>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</si>
  <si>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</si>
  <si>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</si>
  <si>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</si>
  <si>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</si>
  <si>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</si>
  <si>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</si>
  <si>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</si>
  <si>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</si>
  <si>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</si>
  <si>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</si>
  <si>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</si>
  <si>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</si>
  <si>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</si>
  <si>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</si>
  <si>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</si>
  <si>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</si>
  <si>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</si>
  <si>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</si>
  <si>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</si>
  <si>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</si>
  <si>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</si>
  <si>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</si>
  <si>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</si>
  <si>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</si>
  <si>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</si>
  <si>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</si>
  <si>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</si>
  <si>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</si>
  <si>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</si>
  <si>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</si>
  <si>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</si>
  <si>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</si>
  <si>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</si>
  <si>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</si>
  <si>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</si>
  <si>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</si>
  <si>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</si>
  <si>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</si>
  <si>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</si>
  <si>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</si>
  <si>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</si>
  <si>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</si>
  <si>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</si>
  <si>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</si>
  <si>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</si>
  <si>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</si>
  <si>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</si>
  <si>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</si>
  <si>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</si>
  <si>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</si>
  <si>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</si>
  <si>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</si>
  <si>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</si>
  <si>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</si>
  <si>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</si>
  <si>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</si>
  <si>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</si>
  <si>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</si>
  <si>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</si>
  <si>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</si>
  <si>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</si>
  <si>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</si>
  <si>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</si>
  <si>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</si>
  <si>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</si>
  <si>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</si>
  <si>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</si>
  <si>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</si>
  <si>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</si>
  <si>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</si>
  <si>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</si>
  <si>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</si>
  <si>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</si>
  <si>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</si>
  <si>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</si>
  <si>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</si>
  <si>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</si>
  <si>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</si>
  <si>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</si>
  <si>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</si>
  <si>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</si>
  <si>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</si>
  <si>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</si>
  <si>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</si>
  <si>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</si>
  <si>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</si>
  <si>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</si>
  <si>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</si>
  <si>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</si>
  <si>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</si>
  <si>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</si>
  <si>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</si>
  <si>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</si>
  <si>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</si>
  <si>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</si>
  <si>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</si>
  <si>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</si>
  <si>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</si>
  <si>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</si>
  <si>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</si>
  <si>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</si>
  <si>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</si>
  <si>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</si>
  <si>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</si>
  <si>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</si>
  <si>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</si>
  <si>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</si>
  <si>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</si>
  <si>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</si>
  <si>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</si>
  <si>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</si>
  <si>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</si>
  <si>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</si>
  <si>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</si>
  <si>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</si>
  <si>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</si>
  <si>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</si>
  <si>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</si>
  <si>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</si>
  <si>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</si>
  <si>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</si>
  <si>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</si>
  <si>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</si>
  <si>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</si>
  <si>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</si>
  <si>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</si>
  <si>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</si>
  <si>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</si>
  <si>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</si>
  <si>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</si>
  <si>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</si>
  <si>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</si>
  <si>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</si>
  <si>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</si>
  <si>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</si>
  <si>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</si>
  <si>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</si>
  <si>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</si>
  <si>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</si>
  <si>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</si>
  <si>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</si>
  <si>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</si>
  <si>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</si>
  <si>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</si>
  <si>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</si>
  <si>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</si>
  <si>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</si>
  <si>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</si>
  <si>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</si>
  <si>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</si>
  <si>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</si>
  <si>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</si>
  <si>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</si>
  <si>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</si>
  <si>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</si>
  <si>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</si>
  <si>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</si>
  <si>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</si>
  <si>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</si>
  <si>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</si>
  <si>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</si>
  <si>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</si>
  <si>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</si>
  <si>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</si>
  <si>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</si>
  <si>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</si>
  <si>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</si>
  <si>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</si>
  <si>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</si>
  <si>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</si>
  <si>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</si>
  <si>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</si>
  <si>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</si>
  <si>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</si>
  <si>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</si>
  <si>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</si>
  <si>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</si>
  <si>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</si>
  <si>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</si>
  <si>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</si>
  <si>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</si>
  <si>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</si>
  <si>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</si>
  <si>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</si>
  <si>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</si>
  <si>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</si>
  <si>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</si>
  <si>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</si>
  <si>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</si>
  <si>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</si>
  <si>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</si>
  <si>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</si>
  <si>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</si>
  <si>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</si>
  <si>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</si>
  <si>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</si>
  <si>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</si>
  <si>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</si>
  <si>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</si>
  <si>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</si>
  <si>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</si>
  <si>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</si>
  <si>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</si>
  <si>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</si>
  <si>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</si>
  <si>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</si>
  <si>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</si>
  <si>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</si>
  <si>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</si>
  <si>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</si>
  <si>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</si>
  <si>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</si>
  <si>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</si>
  <si>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</si>
  <si>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</si>
  <si>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</si>
  <si>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</si>
  <si>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</si>
  <si>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</si>
  <si>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</si>
  <si>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</si>
  <si>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</si>
  <si>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</si>
  <si>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</si>
  <si>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</si>
  <si>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</si>
  <si>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</si>
  <si>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</si>
  <si>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</si>
  <si>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</si>
  <si>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</si>
  <si>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</si>
  <si>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</si>
  <si>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</si>
  <si>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</si>
  <si>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</si>
  <si>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</si>
  <si>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</si>
  <si>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</si>
  <si>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</si>
  <si>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</si>
  <si>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</si>
  <si>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</si>
  <si>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</si>
  <si>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</si>
  <si>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</si>
  <si>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</si>
  <si>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</si>
  <si>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</si>
  <si>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</si>
  <si>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</si>
  <si>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</si>
  <si>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</si>
  <si>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</si>
  <si>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</si>
  <si>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</si>
  <si>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</si>
  <si>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</si>
  <si>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</si>
  <si>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</si>
  <si>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</si>
  <si>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</si>
  <si>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</si>
  <si>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</si>
  <si>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</si>
  <si>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</si>
  <si>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</si>
  <si>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</si>
  <si>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</si>
  <si>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</si>
  <si>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</si>
  <si>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</si>
  <si>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</si>
  <si>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</si>
  <si>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</si>
  <si>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</si>
  <si>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</si>
  <si>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</si>
  <si>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</si>
  <si>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</si>
  <si>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</si>
  <si>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</si>
  <si>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</si>
  <si>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</si>
  <si>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</si>
  <si>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</si>
  <si>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</si>
  <si>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</si>
  <si>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</si>
  <si>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</si>
  <si>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</si>
  <si>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</si>
  <si>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</si>
  <si>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</si>
  <si>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</si>
  <si>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</si>
  <si>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</si>
  <si>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</si>
  <si>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</si>
  <si>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</si>
  <si>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</si>
  <si>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</si>
  <si>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</si>
  <si>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</si>
  <si>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</si>
  <si>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</si>
  <si>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</si>
  <si>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</si>
  <si>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</si>
  <si>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</si>
  <si>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</si>
  <si>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</si>
  <si>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</si>
  <si>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</si>
  <si>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</si>
  <si>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</si>
  <si>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</si>
  <si>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</si>
  <si>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</si>
  <si>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</si>
  <si>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</si>
  <si>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</si>
  <si>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</si>
  <si>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</si>
  <si>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</si>
  <si>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</si>
  <si>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</si>
  <si>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</si>
  <si>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</si>
  <si>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</si>
  <si>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</si>
  <si>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</si>
  <si>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</si>
  <si>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</si>
  <si>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</si>
  <si>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</si>
  <si>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</si>
  <si>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</si>
  <si>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</si>
  <si>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</si>
  <si>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</si>
  <si>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</si>
  <si>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</si>
  <si>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</si>
  <si>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</si>
  <si>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</si>
  <si>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</si>
  <si>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</si>
  <si>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</si>
  <si>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</si>
  <si>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</si>
  <si>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</si>
  <si>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</si>
  <si>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</si>
  <si>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</si>
  <si>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</si>
  <si>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</si>
  <si>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</si>
  <si>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</si>
  <si>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</si>
  <si>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</si>
  <si>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</si>
  <si>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</si>
  <si>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</si>
  <si>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</si>
  <si>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</si>
  <si>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</si>
  <si>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</si>
  <si>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</si>
  <si>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</si>
  <si>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</si>
  <si>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</si>
  <si>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</si>
  <si>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</si>
  <si>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</si>
  <si>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</si>
  <si>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</si>
  <si>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</si>
  <si>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</si>
  <si>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</si>
  <si>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</si>
  <si>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</si>
  <si>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</si>
  <si>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</si>
  <si>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</si>
  <si>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</si>
  <si>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</si>
  <si>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</si>
  <si>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</si>
  <si>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</si>
  <si>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</si>
  <si>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</si>
  <si>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</si>
  <si>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</si>
  <si>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</si>
  <si>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</si>
  <si>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</si>
  <si>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</si>
  <si>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</si>
  <si>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</si>
  <si>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</si>
  <si>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</si>
  <si>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</si>
  <si>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</si>
  <si>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</si>
  <si>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</si>
  <si>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</si>
  <si>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</si>
  <si>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</si>
  <si>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</si>
  <si>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</si>
  <si>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</si>
  <si>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</si>
  <si>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</si>
  <si>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</si>
  <si>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</si>
  <si>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</si>
  <si>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</si>
  <si>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</si>
  <si>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</si>
  <si>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</si>
  <si>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</si>
  <si>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</si>
  <si>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</si>
  <si>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</si>
  <si>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</si>
  <si>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</si>
  <si>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</si>
  <si>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</si>
  <si>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</si>
  <si>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</si>
  <si>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</si>
  <si>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</si>
  <si>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</si>
  <si>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</si>
  <si>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</si>
  <si>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</si>
  <si>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</si>
  <si>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</si>
  <si>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</si>
  <si>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</si>
  <si>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</si>
  <si>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</si>
  <si>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</si>
  <si>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</si>
  <si>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</si>
  <si>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</si>
  <si>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</si>
  <si>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</si>
  <si>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</si>
  <si>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</si>
  <si>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</si>
  <si>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</si>
  <si>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</si>
  <si>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</si>
  <si>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</si>
  <si>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</si>
  <si>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</si>
  <si>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</si>
  <si>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</si>
  <si>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</si>
  <si>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</si>
  <si>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</si>
  <si>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</si>
  <si>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</si>
  <si>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</si>
  <si>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</si>
  <si>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</si>
  <si>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</si>
  <si>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</si>
  <si>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</si>
  <si>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</si>
  <si>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</si>
  <si>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</si>
  <si>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</si>
  <si>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</si>
  <si>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</si>
  <si>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</si>
  <si>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</si>
  <si>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</si>
  <si>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</si>
  <si>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</si>
  <si>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</si>
  <si>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</si>
  <si>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</si>
  <si>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</si>
  <si>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</si>
  <si>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</si>
  <si>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</si>
  <si>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</si>
  <si>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</si>
  <si>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</si>
  <si>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</si>
  <si>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</si>
  <si>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</si>
  <si>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</si>
  <si>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</si>
  <si>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</si>
  <si>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</si>
  <si>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</si>
  <si>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</si>
  <si>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</si>
  <si>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</si>
  <si>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</si>
  <si>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</si>
  <si>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</si>
  <si>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</si>
  <si>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</si>
  <si>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</si>
  <si>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</si>
  <si>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</si>
  <si>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</si>
  <si>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</si>
  <si>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</si>
  <si>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</si>
  <si>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</si>
  <si>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</si>
  <si>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</si>
  <si>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</si>
  <si>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</si>
  <si>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</si>
  <si>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</si>
  <si>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</si>
  <si>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</si>
  <si>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</si>
  <si>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</si>
  <si>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</si>
  <si>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</si>
  <si>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</si>
  <si>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</si>
  <si>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</si>
  <si>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</si>
  <si>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</si>
  <si>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</si>
  <si>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</si>
  <si>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</si>
  <si>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</si>
  <si>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</si>
  <si>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</si>
  <si>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</si>
  <si>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</si>
  <si>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</si>
  <si>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</si>
  <si>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</si>
  <si>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</si>
  <si>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</si>
  <si>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</si>
  <si>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</si>
  <si>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</si>
  <si>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</si>
  <si>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</si>
  <si>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</si>
  <si>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</si>
  <si>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</si>
  <si>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</si>
  <si>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</si>
  <si>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</si>
  <si>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</si>
  <si>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</si>
  <si>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</si>
  <si>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</si>
  <si>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</si>
  <si>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</si>
  <si>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</si>
  <si>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</si>
  <si>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</si>
  <si>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</si>
  <si>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</si>
  <si>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</si>
  <si>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</si>
  <si>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</si>
  <si>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</si>
  <si>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</si>
  <si>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</si>
  <si>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</si>
  <si>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</si>
  <si>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</si>
  <si>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</si>
  <si>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</si>
  <si>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</si>
  <si>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</si>
  <si>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</si>
  <si>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</si>
  <si>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</si>
  <si>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</si>
  <si>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</si>
  <si>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</si>
  <si>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</si>
  <si>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</si>
  <si>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</si>
  <si>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</si>
  <si>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</si>
  <si>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</si>
  <si>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</si>
  <si>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</si>
  <si>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</si>
  <si>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</si>
  <si>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</si>
  <si>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</si>
  <si>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</si>
  <si>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</si>
  <si>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</si>
  <si>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</si>
  <si>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</si>
  <si>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</si>
  <si>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</si>
  <si>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</si>
  <si>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</si>
  <si>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</si>
  <si>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</si>
  <si>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</si>
  <si>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</si>
  <si>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</si>
  <si>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</si>
  <si>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</si>
  <si>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</si>
  <si>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</si>
  <si>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</si>
  <si>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</si>
  <si>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</si>
  <si>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</si>
  <si>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</si>
  <si>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</si>
  <si>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</si>
  <si>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</si>
  <si>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</si>
  <si>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</si>
  <si>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</si>
  <si>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</si>
  <si>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</si>
  <si>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</si>
  <si>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</si>
  <si>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</si>
  <si>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</si>
  <si>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</si>
  <si>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</si>
  <si>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</si>
  <si>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</si>
  <si>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</si>
  <si>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</si>
  <si>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</si>
  <si>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</si>
  <si>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</si>
  <si>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</si>
  <si>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</si>
  <si>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</si>
  <si>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</si>
  <si>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</si>
  <si>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</si>
  <si>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</si>
  <si>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</si>
  <si>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</si>
  <si>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</si>
  <si>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</si>
  <si>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</si>
  <si>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</si>
  <si>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</si>
  <si>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</si>
  <si>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</si>
  <si>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</si>
  <si>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</si>
  <si>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</si>
  <si>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</si>
  <si>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</si>
  <si>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</si>
  <si>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</si>
  <si>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</si>
  <si>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</si>
  <si>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</si>
  <si>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</si>
  <si>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</si>
  <si>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</si>
  <si>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</si>
  <si>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</si>
  <si>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</si>
  <si>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</si>
  <si>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</si>
  <si>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</si>
  <si>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</si>
  <si>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</si>
  <si>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</si>
  <si>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</si>
  <si>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</si>
  <si>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</si>
  <si>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</si>
  <si>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</si>
  <si>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</si>
  <si>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</si>
  <si>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</si>
  <si>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</si>
  <si>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</si>
  <si>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</si>
  <si>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</si>
  <si>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</si>
  <si>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</si>
  <si>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</si>
  <si>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</si>
  <si>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</si>
  <si>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</si>
  <si>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</si>
  <si>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</si>
  <si>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</si>
  <si>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</si>
  <si>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</si>
  <si>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</si>
  <si>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</si>
  <si>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</si>
  <si>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</si>
  <si>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</si>
  <si>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</si>
  <si>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</si>
  <si>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</si>
  <si>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</si>
  <si>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</si>
  <si>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</si>
  <si>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</si>
  <si>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</si>
  <si>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</si>
  <si>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</si>
  <si>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</si>
  <si>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</si>
  <si>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</si>
  <si>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</si>
  <si>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</si>
  <si>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</si>
  <si>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</si>
  <si>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</si>
  <si>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</si>
  <si>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</si>
  <si>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</si>
  <si>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</si>
  <si>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</si>
  <si>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</si>
  <si>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</si>
  <si>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</si>
  <si>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</si>
  <si>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</si>
  <si>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</si>
  <si>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</si>
  <si>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</si>
  <si>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</si>
  <si>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</si>
  <si>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</si>
  <si>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</si>
  <si>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</si>
  <si>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</si>
  <si>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</si>
  <si>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</si>
  <si>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</si>
  <si>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</si>
  <si>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</si>
  <si>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</si>
  <si>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</si>
  <si>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</si>
  <si>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</si>
  <si>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</si>
  <si>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</si>
  <si>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</si>
  <si>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</si>
  <si>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</si>
  <si>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</si>
  <si>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</si>
  <si>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</si>
  <si>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</si>
  <si>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</si>
  <si>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</si>
  <si>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</si>
  <si>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</si>
  <si>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</si>
  <si>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</si>
  <si>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</si>
  <si>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</si>
  <si>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</si>
  <si>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</si>
  <si>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</si>
  <si>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</si>
  <si>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</si>
  <si>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</si>
  <si>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</si>
  <si>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</si>
  <si>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</si>
  <si>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</si>
  <si>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</si>
  <si>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</si>
  <si>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</si>
  <si>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</si>
  <si>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</si>
  <si>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</si>
  <si>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</si>
  <si>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</si>
  <si>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</si>
  <si>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</si>
  <si>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</si>
  <si>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</si>
  <si>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</si>
  <si>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</si>
  <si>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</si>
  <si>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</si>
  <si>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</si>
  <si>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</si>
  <si>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</si>
  <si>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</si>
  <si>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</si>
  <si>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</si>
  <si>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</si>
  <si>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</si>
  <si>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</si>
  <si>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</si>
  <si>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</si>
  <si>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</si>
  <si>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</si>
  <si>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</si>
  <si>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</si>
  <si>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</si>
  <si>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</si>
  <si>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</si>
  <si>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</si>
  <si>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</si>
  <si>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</si>
  <si>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</si>
  <si>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</si>
  <si>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</si>
  <si>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</si>
  <si>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</si>
  <si>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</si>
  <si>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</si>
  <si>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</si>
  <si>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</si>
  <si>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</si>
  <si>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</si>
  <si>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</si>
  <si>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</si>
  <si>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</si>
  <si>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</si>
  <si>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</si>
  <si>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</si>
  <si>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</si>
  <si>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</si>
  <si>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</si>
  <si>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</si>
  <si>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</si>
  <si>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</si>
  <si>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</si>
  <si>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</si>
  <si>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</si>
  <si>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</si>
  <si>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</si>
  <si>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</si>
  <si>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</si>
  <si>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</si>
  <si>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</si>
  <si>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</si>
  <si>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</si>
  <si>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</si>
  <si>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</si>
  <si>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</si>
  <si>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</si>
  <si>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</si>
  <si>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</si>
  <si>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</si>
  <si>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</si>
  <si>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</si>
  <si>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</si>
  <si>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</si>
  <si>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</si>
  <si>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</si>
  <si>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</si>
  <si>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</si>
  <si>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</si>
  <si>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</si>
  <si>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</si>
  <si>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</si>
  <si>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</si>
  <si>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</si>
  <si>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</si>
  <si>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</si>
  <si>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</si>
  <si>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</si>
  <si>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</si>
  <si>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</si>
  <si>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</si>
  <si>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</si>
  <si>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</si>
  <si>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</si>
  <si>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</si>
  <si>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</si>
  <si>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</si>
  <si>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</si>
  <si>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</si>
  <si>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</si>
  <si>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</si>
  <si>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</si>
  <si>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</si>
  <si>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</si>
  <si>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</si>
  <si>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</si>
  <si>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</si>
  <si>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</si>
  <si>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</si>
  <si>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</si>
  <si>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</si>
  <si>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</si>
  <si>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</si>
  <si>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</si>
  <si>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</si>
  <si>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</si>
  <si>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</si>
  <si>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</si>
  <si>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</si>
  <si>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</si>
  <si>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</si>
  <si>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</si>
  <si>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</si>
  <si>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</si>
  <si>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</si>
  <si>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</si>
  <si>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</si>
  <si>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</si>
  <si>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</si>
  <si>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</si>
  <si>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</si>
  <si>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</si>
  <si>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</si>
  <si>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</si>
  <si>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</si>
  <si>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</si>
  <si>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</si>
  <si>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</si>
  <si>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</si>
  <si>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</si>
  <si>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</si>
  <si>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</si>
  <si>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</si>
  <si>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</si>
  <si>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</si>
  <si>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</si>
  <si>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</si>
  <si>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</si>
  <si>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</si>
  <si>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</si>
  <si>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</si>
  <si>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</si>
  <si>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</si>
  <si>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</si>
  <si>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</si>
  <si>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</si>
  <si>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</si>
  <si>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</si>
  <si>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</si>
  <si>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</si>
  <si>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</si>
  <si>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</si>
  <si>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</si>
  <si>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</si>
  <si>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</si>
  <si>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</si>
  <si>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</si>
  <si>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</si>
  <si>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</si>
  <si>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</si>
  <si>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</si>
  <si>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</si>
  <si>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</si>
  <si>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</si>
  <si>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</si>
  <si>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</si>
  <si>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</si>
  <si>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</si>
  <si>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</si>
  <si>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</si>
  <si>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</si>
  <si>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</si>
  <si>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</si>
  <si>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</si>
  <si>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</si>
  <si>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</si>
  <si>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</si>
  <si>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</si>
  <si>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</si>
  <si>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</si>
  <si>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</si>
  <si>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</si>
  <si>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</si>
  <si>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</si>
  <si>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</si>
  <si>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</si>
  <si>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</si>
  <si>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</si>
  <si>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</si>
  <si>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</si>
  <si>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</si>
  <si>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</si>
  <si>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</si>
  <si>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</si>
  <si>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</si>
  <si>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</si>
  <si>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</si>
  <si>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</si>
  <si>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</si>
  <si>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</si>
  <si>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</si>
  <si>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</si>
  <si>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</si>
  <si>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</si>
  <si>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</si>
  <si>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</si>
  <si>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</si>
  <si>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</si>
  <si>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</si>
  <si>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</si>
  <si>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</si>
  <si>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</si>
  <si>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</si>
  <si>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</si>
  <si>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</si>
  <si>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</si>
  <si>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</si>
  <si>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</si>
  <si>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</si>
  <si>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</si>
  <si>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</si>
  <si>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</si>
  <si>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</si>
  <si>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</si>
  <si>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</si>
  <si>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</si>
  <si>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</si>
  <si>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</si>
  <si>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</si>
  <si>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</si>
  <si>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</si>
  <si>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</si>
  <si>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</si>
  <si>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</si>
  <si>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</si>
  <si>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</si>
  <si>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</si>
  <si>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</si>
  <si>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</si>
  <si>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</si>
  <si>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</si>
  <si>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</si>
  <si>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</si>
  <si>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</si>
  <si>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</si>
  <si>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</si>
  <si>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</si>
  <si>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</si>
  <si>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</si>
  <si>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</si>
  <si>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</si>
  <si>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</si>
  <si>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</si>
  <si>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</si>
  <si>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</si>
  <si>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</si>
  <si>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</si>
  <si>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</si>
  <si>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</si>
  <si>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</si>
  <si>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</si>
  <si>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</si>
  <si>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</si>
  <si>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</si>
  <si>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</si>
  <si>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</si>
  <si>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</si>
  <si>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</si>
  <si>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</si>
  <si>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</si>
  <si>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</si>
  <si>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</si>
  <si>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</si>
  <si>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</si>
  <si>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</si>
  <si>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</si>
  <si>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</si>
  <si>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</si>
  <si>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</si>
  <si>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</si>
  <si>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</si>
  <si>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</si>
  <si>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</si>
  <si>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</si>
  <si>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</si>
  <si>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</si>
  <si>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</si>
  <si>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</si>
  <si>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</si>
  <si>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</si>
  <si>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</si>
  <si>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</si>
  <si>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</si>
  <si>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</si>
  <si>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</si>
  <si>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</si>
  <si>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</si>
  <si>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</si>
  <si>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</si>
  <si>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</si>
  <si>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</si>
  <si>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</si>
  <si>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</si>
  <si>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</si>
  <si>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</si>
  <si>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</si>
  <si>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</si>
  <si>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</si>
  <si>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</si>
  <si>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</si>
  <si>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</si>
  <si>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</si>
  <si>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</si>
  <si>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</si>
  <si>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</si>
  <si>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</si>
  <si>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</si>
  <si>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</si>
  <si>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</si>
  <si>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</si>
  <si>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</si>
  <si>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</si>
  <si>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</si>
  <si>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</si>
  <si>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</si>
  <si>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</si>
  <si>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</si>
  <si>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</si>
  <si>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</si>
  <si>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</si>
  <si>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</si>
  <si>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</si>
  <si>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</si>
  <si>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</si>
  <si>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</si>
  <si>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</si>
  <si>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</si>
  <si>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</si>
  <si>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</si>
  <si>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</si>
  <si>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</si>
  <si>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</si>
  <si>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</si>
  <si>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</si>
  <si>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</si>
  <si>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</si>
  <si>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</si>
  <si>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</si>
  <si>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</si>
  <si>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</si>
  <si>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</si>
  <si>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</si>
  <si>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</si>
  <si>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</si>
  <si>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</si>
  <si>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</si>
  <si>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</si>
  <si>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</si>
  <si>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</si>
  <si>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</si>
  <si>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</si>
  <si>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</si>
  <si>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</si>
  <si>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</si>
  <si>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</si>
  <si>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</si>
  <si>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</si>
  <si>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</si>
  <si>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</si>
  <si>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</si>
  <si>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</si>
  <si>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</si>
  <si>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</si>
  <si>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</si>
  <si>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</si>
  <si>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</si>
  <si>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</si>
  <si>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</si>
  <si>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</si>
  <si>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</si>
  <si>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</si>
  <si>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</si>
  <si>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</si>
  <si>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</si>
  <si>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</si>
  <si>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</si>
  <si>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</si>
  <si>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</si>
  <si>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</si>
  <si>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</si>
  <si>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</si>
  <si>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</si>
  <si>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</si>
  <si>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</si>
  <si>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</si>
  <si>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</si>
  <si>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</si>
  <si>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</si>
  <si>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</si>
  <si>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</si>
  <si>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</si>
  <si>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</si>
  <si>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</si>
  <si>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</si>
  <si>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</si>
  <si>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</si>
  <si>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</si>
  <si>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</si>
  <si>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</si>
  <si>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</si>
  <si>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</si>
  <si>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</si>
  <si>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</si>
  <si>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</si>
  <si>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</si>
  <si>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</si>
  <si>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</si>
  <si>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</si>
  <si>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</si>
  <si>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</si>
  <si>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</si>
  <si>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</si>
  <si>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</si>
  <si>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</si>
  <si>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</si>
  <si>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</si>
  <si>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</si>
  <si>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</si>
  <si>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</si>
  <si>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</si>
  <si>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</si>
  <si>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</si>
  <si>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</si>
  <si>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</si>
  <si>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</si>
  <si>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</si>
  <si>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</si>
  <si>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</si>
  <si>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</si>
  <si>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</si>
  <si>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</si>
  <si>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</si>
  <si>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</si>
  <si>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</si>
  <si>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</si>
  <si>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</si>
  <si>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</si>
  <si>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</si>
  <si>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</si>
  <si>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</si>
  <si>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</si>
  <si>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</si>
  <si>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</si>
  <si>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</si>
  <si>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</si>
  <si>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</si>
  <si>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</si>
  <si>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</si>
  <si>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</si>
  <si>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</si>
  <si>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</si>
  <si>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</si>
  <si>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</si>
  <si>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</si>
  <si>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</si>
  <si>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</si>
  <si>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</si>
  <si>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</si>
  <si>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</si>
  <si>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</si>
  <si>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</si>
  <si>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</si>
  <si>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</si>
  <si>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</si>
  <si>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</si>
  <si>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</si>
  <si>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</si>
  <si>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</si>
  <si>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</si>
  <si>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</si>
  <si>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</si>
  <si>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</si>
  <si>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</si>
  <si>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</si>
  <si>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</si>
  <si>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</si>
  <si>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</si>
  <si>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</si>
  <si>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</si>
  <si>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</si>
  <si>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</si>
  <si>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</si>
  <si>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</si>
  <si>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</si>
  <si>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</si>
  <si>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</si>
  <si>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</si>
  <si>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</si>
  <si>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</si>
  <si>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</si>
  <si>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</si>
  <si>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</si>
  <si>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</si>
  <si>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</si>
  <si>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</si>
  <si>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</si>
  <si>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</si>
  <si>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</si>
  <si>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</si>
  <si>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</si>
  <si>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</si>
  <si>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</si>
  <si>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</si>
  <si>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</si>
  <si>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</si>
  <si>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</si>
  <si>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</si>
  <si>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</si>
  <si>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</si>
  <si>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</si>
  <si>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</si>
  <si>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</si>
  <si>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</si>
  <si>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</si>
  <si>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</si>
  <si>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</si>
  <si>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</si>
  <si>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</si>
  <si>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</si>
  <si>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</si>
  <si>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</si>
  <si>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</si>
  <si>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</si>
  <si>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</si>
  <si>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</si>
  <si>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</si>
  <si>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</si>
  <si>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</si>
  <si>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</si>
  <si>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</si>
  <si>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</si>
  <si>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</si>
  <si>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</si>
  <si>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</si>
  <si>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</si>
  <si>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</si>
  <si>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</si>
  <si>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</si>
  <si>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</si>
  <si>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</si>
  <si>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</si>
  <si>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</si>
  <si>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</si>
  <si>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</si>
  <si>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</si>
  <si>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</si>
  <si>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</si>
  <si>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</si>
  <si>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</si>
  <si>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</si>
  <si>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</si>
  <si>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</si>
  <si>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</si>
  <si>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</si>
  <si>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</si>
  <si>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</si>
  <si>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</si>
  <si>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</si>
  <si>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</si>
  <si>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</si>
  <si>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</si>
  <si>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</si>
  <si>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</si>
  <si>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</si>
  <si>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</si>
  <si>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</si>
  <si>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</si>
  <si>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</si>
  <si>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</si>
  <si>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</si>
  <si>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</si>
  <si>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</si>
  <si>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</si>
  <si>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</si>
  <si>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</si>
  <si>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</si>
  <si>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</si>
  <si>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</si>
  <si>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</si>
  <si>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</si>
  <si>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</si>
  <si>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</si>
  <si>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</si>
  <si>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</si>
  <si>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</si>
  <si>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</si>
  <si>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</si>
  <si>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</si>
  <si>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</si>
  <si>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</si>
  <si>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</si>
  <si>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</si>
  <si>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</si>
  <si>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</si>
  <si>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</si>
  <si>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</si>
  <si>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</si>
  <si>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</si>
  <si>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</si>
  <si>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</si>
  <si>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</si>
  <si>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</si>
  <si>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</si>
  <si>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</si>
  <si>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</si>
  <si>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</si>
  <si>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</si>
  <si>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</si>
  <si>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</si>
  <si>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</si>
  <si>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</si>
  <si>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</si>
  <si>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</si>
  <si>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</si>
  <si>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</si>
  <si>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</si>
  <si>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</si>
  <si>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</si>
  <si>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</si>
  <si>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</si>
  <si>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</si>
  <si>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</si>
  <si>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</si>
  <si>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</si>
  <si>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</si>
  <si>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</si>
  <si>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</si>
  <si>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</si>
  <si>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</si>
  <si>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</si>
  <si>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</si>
  <si>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</si>
  <si>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</si>
  <si>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</si>
  <si>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</si>
  <si>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</si>
  <si>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</si>
  <si>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</si>
  <si>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</si>
  <si>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</si>
  <si>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</si>
  <si>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</si>
  <si>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</si>
  <si>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</si>
  <si>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</si>
  <si>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</si>
  <si>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</si>
  <si>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</si>
  <si>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</si>
  <si>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</si>
  <si>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</si>
  <si>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</si>
  <si>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</si>
  <si>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</si>
  <si>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</si>
  <si>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</si>
  <si>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</si>
  <si>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</si>
  <si>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</si>
  <si>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</si>
  <si>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</si>
  <si>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</si>
  <si>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</si>
  <si>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</si>
  <si>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</si>
  <si>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</si>
  <si>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</si>
  <si>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</si>
  <si>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</si>
  <si>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</si>
  <si>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</si>
  <si>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</si>
  <si>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</si>
  <si>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</si>
  <si>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</si>
  <si>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</si>
  <si>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</si>
  <si>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</si>
  <si>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</si>
  <si>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</si>
  <si>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</si>
  <si>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</si>
  <si>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</si>
  <si>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</si>
  <si>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</si>
  <si>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</si>
  <si>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</si>
  <si>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</si>
  <si>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</si>
  <si>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</si>
  <si>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</si>
  <si>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</si>
  <si>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</si>
  <si>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</si>
  <si>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</si>
  <si>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</si>
  <si>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</si>
  <si>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</si>
  <si>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</si>
  <si>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</si>
  <si>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</si>
  <si>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</si>
  <si>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</si>
  <si>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</si>
  <si>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</si>
  <si>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</si>
  <si>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</si>
  <si>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</si>
  <si>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</si>
  <si>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</si>
  <si>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</si>
  <si>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</si>
  <si>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</si>
  <si>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</si>
  <si>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</si>
  <si>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</si>
  <si>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</si>
  <si>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</si>
  <si>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</si>
  <si>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</si>
  <si>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</si>
  <si>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</si>
  <si>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</si>
  <si>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</si>
  <si>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</si>
  <si>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</si>
  <si>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</si>
  <si>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</si>
  <si>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</si>
  <si>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</si>
  <si>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</si>
  <si>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</si>
  <si>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</si>
  <si>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</si>
  <si>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</si>
  <si>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</si>
  <si>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</si>
  <si>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</si>
  <si>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</si>
  <si>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</si>
  <si>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</si>
  <si>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</si>
  <si>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</si>
  <si>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</si>
  <si>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</si>
  <si>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</si>
  <si>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</si>
  <si>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</si>
  <si>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</si>
  <si>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</si>
  <si>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</si>
  <si>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</si>
  <si>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</si>
  <si>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</si>
  <si>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</si>
  <si>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</si>
  <si>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</si>
  <si>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</si>
  <si>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</si>
  <si>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</si>
  <si>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</si>
  <si>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</si>
  <si>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</si>
  <si>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</si>
  <si>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</si>
  <si>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</si>
  <si>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</si>
  <si>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</si>
  <si>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</si>
  <si>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</si>
  <si>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</si>
  <si>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</si>
  <si>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</si>
  <si>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</si>
  <si>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</si>
  <si>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</si>
  <si>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</si>
  <si>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</si>
  <si>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</si>
  <si>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</si>
  <si>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</si>
  <si>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</si>
  <si>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</si>
  <si>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</si>
  <si>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</si>
  <si>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</si>
  <si>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</si>
  <si>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</si>
  <si>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</si>
  <si>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</si>
  <si>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</si>
  <si>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</si>
  <si>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</si>
  <si>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</si>
  <si>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</si>
  <si>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</si>
  <si>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</si>
  <si>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</si>
  <si>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</si>
  <si>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</si>
  <si>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</si>
  <si>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</si>
  <si>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</si>
  <si>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</si>
  <si>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</si>
  <si>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</si>
  <si>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</si>
  <si>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</si>
  <si>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</si>
  <si>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</si>
  <si>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</si>
  <si>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</si>
  <si>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</si>
  <si>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</si>
  <si>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</si>
  <si>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</si>
  <si>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</si>
  <si>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</si>
  <si>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</si>
  <si>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</si>
  <si>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</si>
  <si>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</si>
  <si>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</si>
  <si>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</si>
  <si>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</si>
  <si>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</si>
  <si>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</si>
  <si>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</si>
  <si>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</si>
  <si>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</si>
  <si>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</si>
  <si>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</si>
  <si>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</si>
  <si>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</si>
  <si>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</si>
  <si>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</si>
  <si>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</si>
  <si>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</si>
  <si>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</si>
  <si>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</si>
  <si>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</si>
  <si>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</si>
  <si>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</si>
  <si>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</si>
  <si>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</si>
  <si>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</si>
  <si>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</si>
  <si>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</si>
  <si>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</si>
  <si>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</si>
  <si>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</si>
  <si>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</si>
  <si>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</si>
  <si>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</si>
  <si>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</si>
  <si>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</si>
  <si>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</si>
  <si>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</si>
  <si>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</si>
  <si>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</si>
  <si>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</si>
  <si>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</si>
  <si>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</si>
  <si>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</si>
  <si>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</si>
  <si>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</si>
  <si>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</si>
  <si>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</si>
  <si>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</si>
  <si>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</si>
  <si>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</si>
  <si>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</si>
  <si>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</si>
  <si>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</si>
  <si>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</si>
  <si>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</si>
  <si>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</si>
  <si>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</si>
  <si>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</si>
  <si>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</si>
  <si>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</si>
  <si>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</si>
  <si>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</si>
  <si>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</si>
  <si>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</si>
  <si>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</si>
  <si>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</si>
  <si>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</si>
  <si>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</si>
  <si>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</si>
  <si>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</si>
  <si>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</si>
  <si>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</si>
  <si>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</si>
  <si>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</si>
  <si>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</si>
  <si>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</si>
  <si>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</si>
  <si>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</si>
  <si>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</si>
  <si>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</si>
  <si>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</si>
  <si>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</si>
  <si>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</si>
  <si>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</si>
  <si>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</si>
  <si>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</si>
  <si>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</si>
  <si>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</si>
  <si>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</si>
  <si>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</si>
  <si>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</si>
  <si>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</si>
  <si>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</si>
  <si>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</si>
  <si>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</si>
  <si>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</si>
  <si>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</si>
  <si>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</si>
  <si>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</si>
  <si>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</si>
  <si>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</si>
  <si>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</si>
  <si>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</si>
  <si>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</si>
  <si>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</si>
  <si>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</si>
  <si>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</si>
  <si>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</si>
  <si>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</si>
  <si>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</si>
  <si>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</si>
  <si>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</si>
  <si>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</si>
  <si>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</si>
  <si>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</si>
  <si>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</si>
  <si>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</si>
  <si>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</si>
  <si>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</si>
  <si>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</si>
  <si>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</si>
  <si>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</si>
  <si>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</si>
  <si>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</si>
  <si>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</si>
  <si>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</si>
  <si>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</si>
  <si>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</si>
  <si>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</si>
  <si>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</si>
  <si>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</si>
  <si>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</si>
  <si>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</si>
  <si>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</si>
  <si>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</si>
  <si>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</si>
  <si>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</si>
  <si>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</si>
  <si>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</si>
  <si>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</si>
  <si>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</si>
  <si>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</si>
  <si>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</si>
  <si>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</si>
  <si>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</si>
  <si>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</si>
  <si>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</si>
  <si>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</si>
  <si>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</si>
  <si>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</si>
  <si>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</si>
  <si>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</si>
  <si>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</si>
  <si>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</si>
  <si>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</si>
  <si>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</si>
  <si>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</si>
  <si>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</si>
  <si>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</si>
  <si>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</si>
  <si>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</si>
  <si>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</si>
  <si>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</si>
  <si>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</si>
  <si>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</si>
  <si>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</si>
  <si>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</si>
  <si>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</si>
  <si>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</si>
  <si>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</si>
  <si>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</si>
  <si>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</si>
  <si>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</si>
  <si>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</si>
  <si>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</si>
  <si>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</si>
  <si>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</si>
  <si>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</si>
  <si>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</si>
  <si>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</si>
  <si>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</si>
  <si>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</si>
  <si>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</si>
  <si>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</si>
  <si>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</si>
  <si>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</si>
  <si>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</si>
  <si>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</si>
  <si>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</si>
  <si>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</si>
  <si>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</si>
  <si>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</si>
  <si>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</si>
  <si>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</si>
  <si>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</si>
  <si>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</si>
  <si>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</si>
  <si>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</si>
  <si>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</si>
  <si>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</si>
  <si>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</si>
  <si>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</si>
  <si>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</si>
  <si>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</si>
  <si>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</si>
  <si>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</si>
  <si>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</si>
  <si>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</si>
  <si>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</si>
  <si>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</si>
  <si>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</si>
  <si>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</si>
  <si>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</si>
  <si>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</si>
  <si>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</si>
  <si>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</si>
  <si>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</si>
  <si>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</si>
  <si>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</si>
  <si>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</si>
  <si>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</si>
  <si>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</si>
  <si>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</si>
  <si>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</si>
  <si>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</si>
  <si>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</si>
  <si>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</si>
  <si>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</si>
  <si>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</si>
  <si>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</si>
  <si>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</si>
  <si>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</si>
  <si>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</si>
  <si>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</si>
  <si>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</si>
  <si>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</si>
  <si>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</si>
  <si>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</si>
  <si>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</si>
  <si>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</si>
  <si>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</si>
  <si>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</si>
  <si>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</si>
  <si>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</si>
  <si>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</si>
  <si>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</si>
  <si>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</si>
  <si>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</si>
  <si>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</si>
  <si>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</si>
  <si>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</si>
  <si>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</si>
  <si>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</si>
  <si>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</si>
  <si>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</si>
  <si>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</si>
  <si>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</si>
  <si>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</si>
  <si>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</si>
  <si>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</si>
  <si>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</si>
  <si>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</si>
  <si>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</si>
  <si>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</si>
  <si>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</si>
  <si>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</si>
  <si>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</si>
  <si>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</si>
  <si>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</si>
  <si>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</si>
  <si>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</si>
  <si>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</si>
  <si>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</si>
  <si>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</si>
  <si>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</si>
  <si>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</si>
  <si>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</si>
  <si>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</si>
  <si>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</si>
  <si>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</si>
  <si>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</si>
  <si>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</si>
  <si>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</si>
  <si>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</si>
  <si>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</si>
  <si>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</si>
  <si>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</si>
  <si>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</si>
  <si>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</si>
  <si>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</si>
  <si>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</si>
  <si>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</si>
  <si>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</si>
  <si>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</si>
  <si>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</si>
  <si>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</si>
  <si>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</si>
  <si>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</si>
  <si>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</si>
  <si>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</si>
  <si>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</si>
  <si>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</si>
  <si>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</si>
  <si>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</si>
  <si>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</si>
  <si>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</si>
  <si>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</si>
  <si>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</si>
  <si>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</si>
  <si>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</si>
  <si>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</si>
  <si>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</si>
  <si>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</si>
  <si>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</si>
  <si>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</si>
  <si>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</si>
  <si>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</si>
  <si>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</si>
  <si>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</si>
  <si>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</si>
  <si>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</si>
  <si>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</si>
  <si>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</si>
  <si>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</si>
  <si>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</si>
  <si>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</si>
  <si>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</si>
  <si>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</si>
  <si>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</si>
  <si>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</si>
  <si>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</si>
  <si>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</si>
  <si>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</si>
  <si>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</si>
  <si>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</si>
  <si>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</si>
  <si>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</si>
  <si>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</si>
  <si>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</si>
  <si>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</si>
  <si>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</si>
  <si>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</si>
  <si>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</si>
  <si>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</si>
  <si>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</si>
  <si>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</si>
  <si>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</si>
  <si>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</si>
  <si>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</si>
  <si>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</si>
  <si>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</si>
  <si>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</si>
  <si>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</si>
  <si>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</si>
  <si>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</si>
  <si>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</si>
  <si>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</si>
  <si>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</si>
  <si>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</si>
  <si>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</si>
  <si>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</si>
  <si>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</si>
  <si>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</si>
  <si>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</si>
  <si>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</si>
  <si>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</si>
  <si>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</si>
  <si>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</si>
  <si>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</si>
  <si>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</si>
  <si>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</si>
  <si>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</si>
  <si>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</si>
  <si>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</si>
  <si>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</si>
  <si>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</si>
  <si>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</si>
  <si>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</si>
  <si>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</si>
  <si>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</si>
  <si>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</si>
  <si>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</si>
  <si>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</si>
  <si>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</si>
  <si>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</si>
  <si>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</si>
  <si>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</si>
  <si>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</si>
  <si>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</si>
  <si>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</si>
  <si>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</si>
  <si>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</si>
  <si>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</si>
  <si>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</si>
  <si>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</si>
  <si>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</si>
  <si>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</si>
  <si>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</si>
  <si>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</si>
  <si>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</si>
  <si>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</si>
  <si>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</si>
  <si>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</si>
  <si>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</si>
  <si>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</si>
  <si>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</si>
  <si>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</si>
  <si>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</si>
  <si>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</si>
  <si>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</si>
  <si>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</si>
  <si>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</si>
  <si>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</si>
  <si>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</si>
  <si>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</si>
  <si>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</si>
  <si>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</si>
  <si>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</si>
  <si>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</si>
  <si>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</si>
  <si>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</si>
  <si>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</si>
  <si>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</si>
  <si>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</si>
  <si>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</si>
  <si>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</si>
  <si>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</si>
  <si>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</si>
  <si>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</si>
  <si>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</si>
  <si>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</si>
  <si>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</si>
  <si>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</si>
  <si>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</si>
  <si>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</si>
  <si>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</si>
  <si>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</si>
  <si>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</si>
  <si>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</si>
  <si>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</si>
  <si>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</si>
  <si>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</si>
  <si>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</si>
  <si>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</si>
  <si>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</si>
  <si>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</si>
  <si>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</si>
  <si>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</si>
  <si>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</si>
  <si>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</si>
  <si>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</si>
  <si>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</si>
  <si>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</si>
  <si>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</si>
  <si>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</si>
  <si>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</si>
  <si>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</si>
  <si>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</si>
  <si>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</si>
  <si>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</si>
  <si>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</si>
  <si>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</si>
  <si>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</si>
  <si>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</si>
  <si>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</si>
  <si>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</si>
  <si>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</si>
  <si>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</si>
  <si>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</si>
  <si>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</si>
  <si>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</si>
  <si>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</si>
  <si>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</si>
  <si>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</si>
  <si>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</si>
  <si>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</si>
  <si>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</si>
  <si>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</si>
  <si>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</si>
  <si>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</si>
  <si>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</si>
  <si>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</si>
  <si>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</si>
  <si>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</si>
  <si>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</si>
  <si>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</si>
  <si>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</si>
  <si>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</si>
  <si>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</si>
  <si>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</si>
  <si>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</si>
  <si>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</si>
  <si>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</si>
  <si>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</si>
  <si>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</si>
  <si>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</si>
  <si>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</si>
  <si>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</si>
  <si>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</si>
  <si>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</si>
  <si>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</si>
  <si>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</si>
  <si>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</si>
  <si>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</si>
  <si>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</si>
  <si>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</si>
  <si>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</si>
  <si>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</si>
  <si>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</si>
  <si>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</si>
  <si>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</si>
  <si>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</si>
  <si>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</si>
  <si>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</si>
  <si>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</si>
  <si>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</si>
  <si>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</si>
  <si>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</si>
  <si>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</si>
  <si>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</si>
  <si>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</si>
  <si>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</si>
  <si>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</si>
  <si>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</si>
  <si>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</si>
  <si>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</si>
  <si>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</si>
  <si>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</si>
  <si>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</si>
  <si>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</si>
  <si>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</si>
  <si>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</si>
  <si>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</si>
  <si>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</si>
  <si>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</si>
  <si>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</si>
  <si>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</si>
  <si>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</si>
  <si>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</si>
  <si>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</si>
  <si>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</si>
  <si>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</si>
  <si>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</si>
  <si>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</si>
  <si>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</si>
  <si>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</si>
  <si>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</si>
  <si>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</si>
  <si>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</si>
  <si>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</si>
  <si>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</si>
  <si>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</si>
  <si>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</si>
  <si>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</si>
  <si>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</si>
  <si>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</si>
  <si>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</si>
  <si>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</si>
  <si>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</si>
  <si>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</si>
  <si>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</si>
  <si>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</si>
  <si>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</si>
  <si>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</si>
  <si>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</si>
  <si>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</si>
  <si>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</si>
  <si>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</si>
  <si>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</si>
  <si>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</si>
  <si>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</si>
  <si>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</si>
  <si>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</si>
  <si>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</si>
  <si>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</si>
  <si>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</si>
  <si>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</si>
  <si>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</si>
  <si>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</si>
  <si>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</si>
  <si>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</si>
  <si>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</si>
  <si>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</si>
  <si>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</si>
  <si>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</si>
  <si>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</si>
  <si>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</si>
  <si>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</si>
  <si>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</si>
  <si>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</si>
  <si>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</si>
  <si>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</si>
  <si>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</si>
  <si>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</si>
  <si>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</si>
  <si>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</si>
  <si>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</si>
  <si>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</si>
  <si>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</si>
  <si>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</si>
  <si>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</si>
  <si>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</si>
  <si>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</si>
  <si>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</si>
  <si>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</si>
  <si>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</si>
  <si>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</si>
  <si>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</si>
  <si>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</si>
  <si>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</si>
  <si>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</si>
  <si>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</si>
  <si>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</si>
  <si>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</si>
  <si>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</si>
  <si>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</si>
  <si>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</si>
  <si>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</si>
  <si>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</si>
  <si>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</si>
  <si>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</si>
  <si>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</si>
  <si>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</si>
  <si>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</si>
  <si>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</si>
  <si>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</si>
  <si>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</si>
  <si>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</si>
  <si>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</si>
  <si>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</si>
  <si>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</si>
  <si>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</si>
  <si>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</si>
  <si>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</si>
  <si>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</si>
  <si>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</si>
  <si>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</si>
  <si>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</si>
  <si>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</si>
  <si>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</si>
  <si>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</si>
  <si>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</si>
  <si>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</si>
  <si>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</si>
  <si>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</si>
  <si>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</si>
  <si>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</si>
  <si>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</si>
  <si>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</si>
  <si>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</si>
  <si>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</si>
  <si>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</si>
  <si>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</si>
  <si>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</si>
  <si>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</si>
  <si>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</si>
  <si>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</si>
  <si>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</si>
  <si>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</si>
  <si>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</si>
  <si>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</si>
  <si>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</si>
  <si>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</si>
  <si>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</si>
  <si>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</si>
  <si>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</si>
  <si>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</si>
  <si>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</si>
  <si>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</si>
  <si>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</si>
  <si>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</si>
  <si>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</si>
  <si>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</si>
  <si>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</si>
  <si>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</si>
  <si>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</si>
  <si>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</si>
  <si>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</si>
  <si>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</si>
  <si>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</si>
  <si>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</si>
  <si>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</si>
  <si>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</si>
  <si>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</si>
  <si>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</si>
  <si>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</si>
  <si>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</si>
  <si>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</si>
  <si>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</si>
  <si>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</si>
  <si>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</si>
  <si>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</si>
  <si>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</si>
  <si>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</si>
  <si>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</si>
  <si>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</si>
  <si>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</si>
  <si>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</si>
  <si>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</si>
  <si>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</si>
  <si>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</si>
  <si>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</si>
  <si>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</si>
  <si>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</si>
  <si>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</si>
  <si>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</si>
  <si>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</si>
  <si>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</si>
  <si>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</si>
  <si>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</si>
  <si>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</si>
  <si>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</si>
  <si>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</si>
  <si>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</si>
  <si>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</si>
  <si>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</si>
  <si>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</si>
  <si>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</si>
  <si>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</si>
  <si>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</si>
  <si>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</si>
  <si>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</si>
  <si>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</si>
  <si>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</si>
  <si>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</si>
  <si>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</si>
  <si>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</si>
  <si>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</si>
  <si>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</si>
  <si>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</si>
  <si>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</si>
  <si>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</si>
  <si>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</si>
  <si>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</si>
  <si>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</si>
  <si>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</si>
  <si>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</si>
  <si>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</si>
  <si>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</si>
  <si>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</si>
  <si>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</si>
  <si>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</si>
  <si>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</si>
  <si>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</si>
  <si>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</si>
  <si>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</si>
  <si>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</si>
  <si>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</si>
  <si>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</si>
  <si>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</si>
  <si>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</si>
  <si>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</si>
  <si>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</si>
  <si>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</si>
  <si>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</si>
  <si>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</si>
  <si>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</si>
  <si>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</si>
  <si>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</si>
  <si>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</si>
  <si>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</si>
  <si>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</si>
  <si>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</si>
  <si>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</si>
  <si>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</si>
  <si>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</si>
  <si>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</si>
  <si>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</si>
  <si>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</si>
  <si>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</si>
  <si>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</si>
  <si>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</si>
  <si>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</si>
  <si>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</si>
  <si>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</si>
  <si>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</si>
  <si>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</si>
  <si>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</si>
  <si>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</si>
  <si>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</si>
  <si>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</si>
  <si>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</si>
  <si>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</si>
  <si>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</si>
  <si>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</si>
  <si>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</si>
  <si>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</si>
  <si>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</si>
  <si>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</si>
  <si>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</si>
  <si>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</si>
  <si>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</si>
  <si>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</si>
  <si>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</si>
  <si>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</si>
  <si>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</si>
  <si>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</si>
  <si>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</si>
  <si>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</si>
  <si>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</si>
  <si>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</si>
  <si>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</si>
  <si>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</si>
  <si>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</si>
  <si>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</si>
  <si>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</si>
  <si>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</si>
  <si>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</si>
  <si>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</si>
  <si>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</si>
  <si>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</si>
  <si>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</si>
  <si>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</si>
  <si>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</si>
  <si>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</si>
  <si>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</si>
  <si>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</si>
  <si>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</si>
  <si>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</si>
  <si>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</si>
  <si>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</si>
  <si>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</si>
  <si>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</si>
  <si>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</si>
  <si>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</si>
  <si>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</si>
  <si>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</si>
  <si>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</si>
  <si>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</si>
  <si>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</si>
  <si>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</si>
  <si>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</si>
  <si>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</si>
  <si>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</si>
  <si>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</si>
  <si>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</si>
  <si>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</si>
  <si>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</si>
  <si>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</si>
  <si>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</si>
  <si>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</si>
  <si>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</si>
  <si>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</si>
  <si>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</si>
  <si>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</si>
  <si>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</si>
  <si>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</si>
  <si>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</si>
  <si>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</si>
  <si>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</si>
  <si>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</si>
  <si>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</si>
  <si>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</si>
  <si>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</si>
  <si>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</si>
  <si>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</si>
  <si>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</si>
  <si>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</si>
  <si>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</si>
  <si>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</si>
  <si>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</si>
  <si>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</si>
  <si>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</si>
  <si>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</si>
  <si>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</si>
  <si>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</si>
  <si>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</si>
  <si>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</si>
  <si>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</si>
  <si>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</si>
  <si>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</si>
  <si>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</si>
  <si>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</si>
  <si>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</si>
  <si>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</si>
  <si>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</si>
  <si>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</si>
  <si>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</si>
  <si>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</si>
  <si>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</si>
  <si>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</si>
  <si>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</si>
  <si>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</si>
  <si>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</si>
  <si>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</si>
  <si>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</si>
  <si>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</si>
  <si>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</si>
  <si>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</si>
  <si>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</si>
  <si>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</si>
  <si>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</si>
  <si>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</si>
  <si>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</si>
  <si>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</si>
  <si>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</si>
  <si>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</si>
  <si>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</si>
  <si>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</si>
  <si>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</si>
  <si>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</si>
  <si>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</si>
  <si>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</si>
  <si>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</si>
  <si>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</si>
  <si>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</si>
  <si>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</si>
  <si>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</si>
  <si>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</si>
  <si>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</si>
  <si>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</si>
  <si>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</si>
  <si>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</si>
  <si>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</si>
  <si>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</si>
  <si>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</si>
  <si>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</si>
  <si>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</si>
  <si>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</si>
  <si>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</si>
  <si>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</si>
  <si>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</si>
  <si>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</si>
  <si>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</si>
  <si>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</si>
  <si>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</si>
  <si>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</si>
  <si>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</si>
  <si>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</si>
  <si>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</si>
  <si>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</si>
  <si>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</si>
  <si>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</si>
  <si>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</si>
  <si>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</si>
  <si>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</si>
  <si>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</si>
  <si>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</si>
  <si>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</si>
  <si>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</si>
  <si>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</si>
  <si>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</si>
  <si>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</si>
  <si>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</si>
  <si>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</si>
  <si>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</si>
  <si>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</si>
  <si>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</si>
  <si>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</si>
  <si>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</si>
  <si>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</si>
  <si>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</si>
  <si>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</si>
  <si>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</si>
  <si>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</si>
  <si>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</si>
  <si>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</si>
  <si>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</si>
  <si>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</si>
  <si>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</si>
  <si>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</si>
  <si>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</si>
  <si>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</si>
  <si>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</si>
  <si>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</si>
  <si>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</si>
  <si>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</si>
  <si>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</si>
  <si>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</si>
  <si>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</si>
  <si>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</si>
  <si>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</si>
  <si>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</si>
  <si>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</si>
  <si>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</si>
  <si>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</si>
  <si>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</si>
  <si>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</si>
  <si>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</si>
  <si>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</si>
  <si>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</si>
  <si>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</si>
  <si>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</si>
  <si>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</si>
  <si>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</si>
  <si>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</si>
  <si>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</si>
  <si>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</si>
  <si>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</si>
  <si>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</si>
  <si>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</si>
  <si>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</si>
  <si>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</si>
  <si>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</si>
  <si>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</si>
  <si>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</si>
  <si>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</si>
  <si>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</si>
  <si>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</si>
  <si>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</si>
  <si>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</si>
  <si>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</si>
  <si>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</si>
  <si>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</si>
  <si>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</si>
  <si>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</si>
  <si>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</si>
  <si>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</si>
  <si>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</si>
  <si>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</si>
  <si>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</si>
  <si>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</si>
  <si>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</si>
  <si>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</si>
  <si>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</si>
  <si>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</si>
  <si>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</si>
  <si>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</si>
  <si>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</si>
  <si>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</si>
  <si>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</si>
  <si>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</si>
  <si>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</si>
  <si>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</si>
  <si>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</si>
  <si>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</si>
  <si>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</si>
  <si>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</si>
  <si>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</si>
  <si>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</si>
  <si>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</si>
  <si>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</si>
  <si>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</si>
  <si>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</si>
  <si>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</si>
  <si>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</si>
  <si>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</si>
  <si>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</si>
  <si>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</si>
  <si>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</si>
  <si>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</si>
  <si>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</si>
  <si>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</si>
  <si>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</si>
  <si>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</si>
  <si>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</si>
  <si>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</si>
  <si>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</si>
  <si>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</si>
  <si>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</si>
  <si>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</si>
  <si>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</si>
  <si>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</si>
  <si>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</si>
  <si>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</si>
  <si>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</si>
  <si>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</si>
  <si>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</si>
  <si>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</si>
  <si>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</si>
  <si>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</si>
  <si>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</si>
  <si>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</si>
  <si>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</si>
  <si>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</si>
  <si>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</si>
  <si>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</si>
  <si>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</si>
  <si>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</si>
  <si>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</si>
  <si>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</si>
  <si>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</si>
  <si>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</si>
  <si>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</si>
  <si>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</si>
  <si>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</si>
  <si>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</si>
  <si>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</si>
  <si>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</si>
  <si>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</si>
  <si>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</si>
  <si>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</si>
  <si>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</si>
  <si>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</si>
  <si>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</si>
  <si>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</si>
  <si>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</si>
  <si>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</si>
  <si>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</si>
  <si>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</si>
  <si>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</si>
  <si>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</si>
  <si>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</si>
  <si>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</si>
  <si>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</si>
  <si>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</si>
  <si>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</si>
  <si>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</si>
  <si>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</si>
  <si>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</si>
  <si>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</si>
  <si>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</si>
  <si>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</si>
  <si>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</si>
  <si>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</si>
  <si>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</si>
  <si>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</si>
  <si>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</si>
  <si>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</si>
  <si>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</si>
  <si>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</si>
  <si>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</si>
  <si>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</si>
  <si>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</si>
  <si>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</si>
  <si>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</si>
  <si>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</si>
  <si>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</si>
  <si>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</si>
  <si>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</si>
  <si>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</si>
  <si>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</si>
  <si>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</si>
  <si>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</si>
  <si>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</si>
  <si>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</si>
  <si>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</si>
  <si>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</si>
  <si>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</si>
  <si>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</si>
  <si>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</si>
  <si>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</si>
  <si>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</si>
  <si>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</si>
  <si>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</si>
  <si>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</si>
  <si>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</si>
  <si>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</si>
  <si>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</si>
  <si>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</si>
  <si>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</si>
  <si>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</si>
  <si>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</si>
  <si>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</si>
  <si>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</si>
  <si>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</si>
  <si>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</si>
  <si>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</si>
  <si>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</si>
  <si>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</si>
  <si>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</si>
  <si>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</si>
  <si>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</si>
  <si>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</si>
  <si>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</si>
  <si>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</si>
  <si>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</si>
  <si>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</si>
  <si>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</si>
  <si>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</si>
  <si>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</si>
  <si>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</si>
  <si>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</si>
  <si>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</si>
  <si>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</si>
  <si>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</si>
  <si>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</si>
  <si>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</si>
  <si>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</si>
  <si>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</si>
  <si>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</si>
  <si>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</si>
  <si>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</si>
  <si>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</si>
  <si>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</si>
  <si>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</si>
  <si>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</si>
  <si>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</si>
  <si>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</si>
  <si>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</si>
  <si>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</si>
  <si>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</si>
  <si>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</si>
  <si>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</si>
  <si>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</si>
  <si>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</si>
  <si>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</si>
  <si>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</si>
  <si>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</si>
  <si>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</si>
  <si>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</si>
  <si>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</si>
  <si>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</si>
  <si>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</si>
  <si>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</si>
  <si>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</si>
  <si>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</si>
  <si>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</si>
  <si>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</si>
  <si>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</si>
  <si>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</si>
  <si>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</si>
  <si>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</si>
  <si>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</si>
  <si>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</si>
  <si>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</si>
  <si>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</si>
  <si>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</si>
  <si>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</si>
  <si>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</si>
  <si>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</si>
  <si>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</si>
  <si>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</si>
  <si>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</si>
  <si>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</si>
  <si>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</si>
  <si>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</si>
  <si>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</si>
  <si>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</si>
  <si>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</si>
  <si>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</si>
  <si>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</si>
  <si>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</si>
  <si>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</si>
  <si>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</si>
  <si>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</si>
  <si>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</si>
  <si>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</si>
  <si>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</si>
  <si>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</si>
  <si>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</si>
  <si>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</si>
  <si>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</si>
  <si>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</si>
  <si>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</si>
  <si>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</si>
  <si>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</si>
  <si>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</si>
  <si>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</si>
  <si>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</si>
  <si>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</si>
  <si>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</si>
  <si>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</si>
  <si>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</si>
  <si>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</si>
  <si>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</si>
  <si>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</si>
  <si>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</si>
  <si>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</si>
  <si>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</si>
  <si>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</si>
  <si>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</si>
  <si>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</si>
  <si>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</si>
  <si>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</si>
  <si>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</si>
  <si>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</si>
  <si>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</si>
  <si>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</si>
  <si>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</si>
  <si>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</si>
  <si>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</si>
  <si>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</si>
  <si>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</si>
  <si>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</si>
  <si>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</si>
  <si>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</si>
  <si>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</si>
  <si>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</si>
  <si>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</si>
  <si>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</si>
  <si>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</si>
  <si>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</si>
  <si>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</si>
  <si>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</si>
  <si>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</si>
  <si>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</si>
  <si>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</si>
  <si>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</si>
  <si>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</si>
  <si>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</si>
  <si>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</si>
  <si>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</si>
  <si>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</si>
  <si>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</si>
  <si>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</si>
  <si>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</si>
  <si>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</si>
  <si>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</si>
  <si>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</si>
  <si>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</si>
  <si>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</si>
  <si>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</si>
  <si>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</si>
  <si>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</si>
  <si>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</si>
  <si>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</si>
  <si>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</si>
  <si>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</si>
  <si>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</si>
  <si>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</si>
  <si>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</si>
  <si>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</si>
  <si>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</si>
  <si>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</si>
  <si>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</si>
  <si>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</si>
  <si>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</si>
  <si>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</si>
  <si>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</si>
  <si>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</si>
  <si>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</si>
  <si>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</si>
  <si>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</si>
  <si>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</si>
  <si>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</si>
  <si>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</si>
  <si>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</si>
  <si>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</si>
  <si>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</si>
  <si>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</si>
  <si>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</si>
  <si>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</si>
  <si>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</si>
  <si>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</si>
  <si>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</si>
  <si>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</si>
  <si>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</si>
  <si>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</si>
  <si>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</si>
  <si>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</si>
  <si>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</si>
  <si>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</si>
  <si>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</si>
  <si>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</si>
  <si>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</si>
  <si>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</si>
  <si>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</si>
  <si>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</si>
  <si>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</si>
  <si>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</si>
  <si>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</si>
  <si>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</si>
  <si>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</si>
  <si>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</si>
  <si>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</si>
  <si>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</si>
  <si>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</si>
  <si>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</si>
  <si>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</si>
  <si>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</si>
  <si>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</si>
  <si>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</si>
  <si>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</si>
  <si>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</si>
  <si>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</si>
  <si>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</si>
  <si>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</si>
  <si>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</si>
  <si>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</si>
  <si>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</si>
  <si>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</si>
  <si>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</si>
  <si>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</si>
  <si>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</si>
  <si>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</si>
  <si>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</si>
  <si>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</si>
  <si>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</si>
  <si>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</si>
  <si>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</si>
  <si>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</si>
  <si>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</si>
  <si>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</si>
  <si>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</si>
  <si>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</si>
  <si>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</si>
  <si>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</si>
  <si>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</si>
  <si>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</si>
  <si>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</si>
  <si>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</si>
  <si>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</si>
  <si>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</si>
  <si>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</si>
  <si>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</si>
  <si>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</si>
  <si>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</si>
  <si>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</si>
  <si>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</si>
  <si>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</si>
  <si>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</si>
  <si>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</si>
  <si>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</si>
  <si>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</si>
  <si>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</si>
  <si>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</si>
  <si>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</si>
  <si>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</si>
  <si>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</si>
  <si>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</si>
  <si>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</si>
  <si>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</si>
  <si>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</si>
  <si>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</si>
  <si>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</si>
  <si>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</si>
  <si>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</si>
  <si>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</si>
  <si>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</si>
  <si>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</si>
  <si>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</si>
  <si>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</si>
  <si>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</si>
  <si>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</si>
  <si>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</si>
  <si>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</si>
  <si>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</si>
  <si>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</si>
  <si>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</si>
  <si>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</si>
  <si>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</si>
  <si>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</si>
  <si>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</si>
  <si>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</si>
  <si>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</si>
  <si>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</si>
  <si>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</si>
  <si>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</si>
  <si>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</si>
  <si>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</si>
  <si>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</si>
  <si>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</si>
  <si>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</si>
  <si>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</si>
  <si>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</si>
  <si>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</si>
  <si>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</si>
  <si>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</si>
  <si>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</si>
  <si>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</si>
  <si>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</si>
  <si>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</si>
  <si>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</si>
  <si>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</si>
  <si>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</si>
  <si>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</si>
  <si>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</si>
  <si>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</si>
  <si>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</si>
  <si>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</si>
  <si>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</si>
  <si>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</si>
  <si>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</si>
  <si>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</si>
  <si>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</si>
  <si>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</si>
  <si>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</si>
  <si>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</si>
  <si>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</si>
  <si>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</si>
  <si>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</si>
  <si>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</si>
  <si>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</si>
  <si>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</si>
  <si>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</si>
  <si>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</si>
  <si>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</si>
  <si>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</si>
  <si>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</si>
  <si>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</si>
  <si>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</si>
  <si>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</si>
  <si>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</si>
  <si>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</si>
  <si>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</si>
  <si>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</si>
  <si>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</si>
  <si>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</si>
  <si>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</si>
  <si>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</si>
  <si>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</si>
  <si>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</si>
  <si>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</si>
  <si>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</si>
  <si>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</si>
  <si>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</si>
  <si>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</si>
  <si>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</si>
  <si>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</si>
  <si>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</si>
  <si>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</si>
  <si>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</si>
  <si>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</si>
  <si>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</si>
  <si>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</si>
  <si>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</si>
  <si>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</si>
  <si>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</si>
  <si>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</si>
  <si>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</si>
  <si>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</si>
  <si>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</si>
  <si>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</si>
  <si>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</si>
  <si>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</si>
  <si>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</si>
  <si>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</si>
  <si>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</si>
  <si>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</si>
  <si>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</si>
  <si>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</si>
  <si>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</si>
  <si>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</si>
  <si>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</si>
  <si>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</si>
  <si>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</si>
  <si>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</si>
  <si>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</si>
  <si>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</si>
  <si>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</si>
  <si>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</si>
  <si>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</si>
  <si>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</si>
  <si>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</si>
  <si>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</si>
  <si>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</si>
  <si>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</si>
  <si>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</si>
  <si>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</si>
  <si>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</si>
  <si>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</si>
  <si>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</si>
  <si>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</si>
  <si>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</si>
  <si>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</si>
  <si>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</si>
  <si>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</si>
  <si>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</si>
  <si>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</si>
  <si>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</si>
  <si>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</si>
  <si>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</si>
  <si>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</si>
  <si>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</si>
  <si>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</si>
  <si>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</si>
  <si>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</si>
  <si>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</si>
  <si>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</si>
  <si>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</si>
  <si>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</si>
  <si>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</si>
  <si>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</si>
  <si>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</si>
  <si>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</si>
  <si>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</si>
  <si>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</si>
  <si>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</si>
  <si>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</si>
  <si>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</si>
  <si>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</si>
  <si>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</si>
  <si>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</si>
  <si>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</si>
  <si>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</si>
  <si>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</si>
  <si>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</si>
  <si>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</si>
  <si>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</si>
  <si>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</si>
  <si>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</si>
  <si>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</si>
  <si>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</si>
  <si>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</si>
  <si>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</si>
  <si>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</si>
  <si>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</si>
  <si>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</si>
  <si>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</si>
  <si>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</si>
  <si>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</si>
  <si>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</si>
  <si>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</si>
  <si>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</si>
  <si>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</si>
  <si>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</si>
  <si>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</si>
  <si>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</si>
  <si>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</si>
  <si>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</si>
  <si>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</si>
  <si>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</si>
  <si>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</si>
  <si>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</si>
  <si>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</si>
  <si>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</si>
  <si>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</si>
  <si>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</si>
  <si>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</si>
  <si>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</si>
  <si>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</si>
  <si>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</si>
  <si>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</si>
  <si>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</si>
  <si>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</si>
  <si>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</si>
  <si>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</si>
  <si>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</si>
  <si>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</si>
  <si>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</si>
  <si>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</si>
  <si>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</si>
  <si>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</si>
  <si>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</si>
  <si>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</si>
  <si>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</si>
  <si>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</si>
  <si>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</si>
  <si>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</si>
  <si>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</si>
  <si>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</si>
  <si>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</si>
  <si>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</si>
  <si>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</si>
  <si>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</si>
  <si>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</si>
  <si>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</si>
  <si>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</si>
  <si>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</si>
  <si>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</si>
  <si>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</si>
  <si>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</si>
  <si>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</si>
  <si>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</si>
  <si>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</si>
  <si>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</si>
  <si>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</si>
  <si>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</si>
  <si>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</si>
  <si>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</si>
  <si>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</si>
  <si>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</si>
  <si>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</si>
  <si>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</si>
  <si>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</si>
  <si>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</si>
  <si>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</si>
  <si>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</si>
  <si>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</si>
  <si>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</si>
  <si>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</si>
  <si>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</si>
  <si>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</si>
  <si>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</si>
  <si>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</si>
  <si>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</si>
  <si>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</si>
  <si>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</si>
  <si>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</si>
  <si>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</si>
  <si>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</si>
  <si>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</si>
  <si>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</si>
  <si>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</si>
  <si>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</si>
  <si>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</si>
  <si>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</si>
  <si>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</si>
  <si>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</si>
  <si>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</si>
  <si>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</si>
  <si>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</si>
  <si>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</si>
  <si>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</si>
  <si>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</si>
  <si>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</si>
  <si>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</si>
  <si>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</si>
  <si>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</si>
  <si>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</si>
  <si>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</si>
  <si>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</si>
  <si>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</si>
  <si>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</si>
  <si>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</si>
  <si>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</si>
  <si>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</si>
  <si>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</si>
  <si>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</si>
  <si>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</si>
  <si>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</si>
  <si>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</si>
  <si>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</si>
  <si>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</si>
  <si>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</si>
  <si>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</si>
  <si>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</si>
  <si>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</si>
  <si>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</si>
  <si>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</si>
  <si>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</si>
  <si>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</si>
  <si>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</si>
  <si>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</si>
  <si>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</si>
  <si>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</si>
  <si>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</si>
  <si>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</si>
  <si>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</si>
  <si>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</si>
  <si>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</si>
  <si>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</si>
  <si>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</si>
  <si>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</si>
  <si>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</si>
  <si>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</si>
  <si>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</si>
  <si>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</si>
  <si>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</si>
  <si>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</si>
  <si>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</si>
  <si>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</si>
  <si>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</si>
  <si>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</si>
  <si>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</si>
  <si>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</si>
  <si>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</si>
  <si>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</si>
  <si>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</si>
  <si>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</si>
  <si>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</si>
  <si>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</si>
  <si>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</si>
  <si>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</si>
  <si>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</si>
  <si>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</si>
  <si>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</si>
  <si>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</si>
  <si>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</si>
  <si>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</si>
  <si>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</si>
  <si>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</si>
  <si>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</si>
  <si>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</si>
  <si>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</si>
  <si>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</si>
  <si>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</si>
  <si>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</si>
  <si>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</si>
  <si>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</si>
  <si>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</si>
  <si>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</si>
  <si>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</si>
  <si>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</si>
  <si>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</si>
  <si>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</si>
  <si>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</si>
  <si>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</si>
  <si>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</si>
  <si>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</si>
  <si>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</si>
  <si>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</si>
  <si>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</si>
  <si>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</si>
  <si>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</si>
  <si>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</si>
  <si>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</si>
  <si>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</si>
  <si>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</si>
  <si>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</si>
  <si>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</si>
  <si>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</si>
  <si>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</si>
  <si>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</si>
  <si>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</si>
  <si>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</si>
  <si>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</si>
  <si>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</si>
  <si>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</si>
  <si>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</si>
  <si>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</si>
  <si>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</si>
  <si>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</si>
  <si>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</si>
  <si>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</si>
  <si>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</si>
  <si>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</si>
  <si>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</si>
  <si>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</si>
  <si>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</si>
  <si>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</si>
  <si>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</si>
  <si>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</si>
  <si>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</si>
  <si>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</si>
  <si>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</si>
  <si>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</si>
  <si>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</si>
  <si>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</si>
  <si>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</si>
  <si>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</si>
  <si>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</si>
  <si>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</si>
  <si>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</si>
  <si>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</si>
  <si>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</si>
  <si>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</si>
  <si>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</si>
  <si>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</si>
  <si>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</si>
  <si>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</si>
  <si>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</si>
  <si>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</si>
  <si>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</si>
  <si>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</si>
  <si>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</si>
  <si>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</si>
  <si>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</si>
  <si>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</si>
  <si>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</si>
  <si>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</si>
  <si>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</si>
  <si>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</si>
  <si>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</si>
  <si>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</si>
  <si>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</si>
  <si>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</si>
  <si>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</si>
  <si>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</si>
  <si>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</si>
  <si>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</si>
  <si>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</si>
  <si>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</si>
  <si>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</si>
  <si>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</si>
  <si>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</si>
  <si>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</si>
  <si>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</si>
  <si>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</si>
  <si>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</si>
  <si>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</si>
  <si>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</si>
  <si>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</si>
  <si>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</si>
  <si>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</si>
  <si>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</si>
  <si>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</si>
  <si>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</si>
  <si>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</si>
  <si>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</si>
  <si>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</si>
  <si>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</si>
  <si>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</si>
  <si>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</si>
  <si>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</si>
  <si>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</si>
  <si>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</si>
  <si>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</si>
  <si>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</si>
  <si>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</si>
  <si>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</si>
  <si>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</si>
  <si>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</si>
  <si>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</si>
  <si>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</si>
  <si>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</si>
  <si>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</si>
  <si>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</si>
  <si>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</si>
  <si>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</si>
  <si>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</si>
  <si>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</si>
  <si>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</si>
  <si>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</si>
  <si>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</si>
  <si>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</si>
  <si>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</si>
  <si>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</si>
  <si>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</si>
  <si>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</si>
  <si>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</si>
  <si>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</si>
  <si>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</si>
  <si>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</si>
  <si>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</si>
  <si>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</si>
  <si>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</si>
  <si>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</si>
  <si>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</si>
  <si>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</si>
  <si>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</si>
  <si>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</si>
  <si>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</si>
  <si>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</si>
  <si>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</si>
  <si>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</si>
  <si>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</si>
  <si>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</si>
  <si>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</si>
  <si>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</si>
  <si>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</si>
  <si>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</si>
  <si>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</si>
  <si>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</si>
  <si>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</si>
  <si>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</si>
  <si>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</si>
  <si>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</si>
  <si>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</si>
  <si>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</si>
  <si>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</si>
  <si>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</si>
  <si>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</si>
  <si>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</si>
  <si>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</si>
  <si>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</si>
  <si>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</si>
  <si>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</si>
  <si>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</si>
  <si>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</si>
  <si>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</si>
  <si>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</si>
  <si>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</si>
  <si>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</si>
  <si>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</si>
  <si>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</si>
  <si>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</si>
  <si>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</si>
  <si>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</si>
  <si>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</si>
  <si>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</si>
  <si>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</si>
  <si>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</si>
  <si>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</si>
  <si>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</si>
  <si>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</si>
  <si>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</si>
  <si>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</si>
  <si>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</si>
  <si>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</si>
  <si>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</si>
  <si>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</si>
  <si>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</si>
  <si>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</si>
  <si>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</si>
  <si>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</si>
  <si>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</si>
  <si>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</si>
  <si>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</si>
  <si>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</si>
  <si>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</si>
  <si>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</si>
  <si>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</si>
  <si>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</si>
  <si>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</si>
  <si>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</si>
  <si>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</si>
  <si>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</si>
  <si>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</si>
  <si>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</si>
  <si>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</si>
  <si>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</si>
  <si>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</si>
  <si>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</si>
  <si>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</si>
  <si>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</si>
  <si>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</si>
  <si>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</si>
  <si>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</si>
  <si>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</si>
  <si>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</si>
  <si>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</si>
  <si>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</si>
  <si>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</si>
  <si>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</si>
  <si>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</si>
  <si>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</si>
  <si>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</si>
  <si>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</si>
  <si>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</si>
  <si>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</si>
  <si>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</si>
  <si>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</si>
  <si>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</si>
  <si>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</si>
  <si>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</si>
  <si>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</si>
  <si>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</si>
  <si>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</si>
  <si>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</si>
  <si>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</si>
  <si>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</si>
  <si>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</si>
  <si>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</si>
  <si>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</si>
  <si>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</si>
  <si>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</si>
  <si>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</si>
  <si>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</si>
  <si>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</si>
  <si>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</si>
  <si>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</si>
  <si>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</si>
  <si>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</si>
  <si>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</si>
  <si>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</si>
  <si>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</si>
  <si>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</si>
  <si>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</si>
  <si>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</si>
  <si>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</si>
  <si>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</si>
  <si>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</si>
  <si>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</si>
  <si>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</si>
  <si>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</si>
  <si>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</si>
  <si>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</si>
  <si>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</si>
  <si>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</si>
  <si>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</si>
  <si>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</si>
  <si>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</si>
  <si>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</si>
  <si>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</si>
  <si>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</si>
  <si>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</si>
  <si>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</si>
  <si>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</si>
  <si>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</si>
  <si>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</si>
  <si>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</si>
  <si>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</si>
  <si>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</si>
  <si>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</si>
  <si>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</si>
  <si>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</si>
  <si>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</si>
  <si>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</si>
  <si>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</si>
  <si>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</si>
  <si>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</si>
  <si>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</si>
  <si>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</si>
  <si>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</si>
  <si>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</si>
  <si>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</si>
  <si>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</si>
  <si>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</si>
  <si>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</si>
  <si>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</si>
  <si>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</si>
  <si>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</si>
  <si>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</si>
  <si>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</si>
  <si>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</si>
  <si>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</si>
  <si>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</si>
  <si>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</si>
  <si>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</si>
  <si>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</si>
  <si>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</si>
  <si>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</si>
  <si>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</si>
  <si>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</si>
  <si>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</si>
  <si>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</si>
  <si>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</si>
  <si>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</si>
  <si>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</si>
  <si>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</si>
  <si>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</si>
  <si>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</si>
  <si>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</si>
  <si>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</si>
  <si>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</si>
  <si>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</si>
  <si>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</si>
  <si>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</si>
  <si>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</si>
  <si>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</si>
  <si>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</si>
  <si>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</si>
  <si>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</si>
  <si>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</si>
  <si>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</si>
  <si>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</si>
  <si>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</si>
  <si>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</si>
  <si>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</si>
  <si>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</si>
  <si>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</si>
  <si>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</si>
  <si>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</si>
  <si>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</si>
  <si>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</si>
  <si>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</si>
  <si>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</si>
  <si>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</si>
  <si>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</si>
  <si>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</si>
  <si>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</si>
  <si>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</si>
  <si>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</si>
  <si>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</si>
  <si>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</si>
  <si>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</si>
  <si>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</si>
  <si>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</si>
  <si>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</si>
  <si>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</si>
  <si>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</si>
  <si>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</si>
  <si>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</si>
  <si>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</si>
  <si>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</si>
  <si>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</si>
  <si>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</si>
  <si>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</si>
  <si>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</si>
  <si>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</si>
  <si>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</si>
  <si>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</si>
  <si>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</si>
  <si>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</si>
  <si>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</si>
  <si>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</si>
  <si>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</si>
  <si>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</si>
  <si>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</si>
  <si>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</si>
  <si>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</si>
  <si>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</si>
  <si>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</si>
  <si>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</si>
  <si>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</si>
  <si>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</si>
  <si>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</si>
  <si>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</si>
  <si>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</si>
  <si>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</si>
  <si>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</si>
  <si>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</si>
  <si>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</si>
  <si>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</si>
  <si>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</si>
  <si>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</si>
  <si>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</si>
  <si>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</si>
  <si>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</si>
  <si>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</si>
  <si>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</si>
  <si>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</si>
  <si>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</si>
  <si>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</si>
  <si>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</si>
  <si>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</si>
  <si>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</si>
  <si>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</si>
  <si>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</si>
  <si>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</si>
  <si>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</si>
  <si>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</si>
  <si>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</si>
  <si>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</si>
  <si>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</si>
  <si>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</si>
  <si>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</si>
  <si>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</si>
  <si>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</si>
  <si>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</si>
  <si>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</si>
  <si>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</si>
  <si>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</si>
  <si>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</si>
  <si>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</si>
  <si>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</si>
  <si>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</si>
  <si>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</si>
  <si>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</si>
  <si>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</si>
  <si>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</si>
  <si>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</si>
  <si>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</si>
  <si>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</si>
  <si>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</si>
  <si>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</si>
  <si>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</si>
  <si>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</si>
  <si>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</si>
  <si>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</si>
  <si>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</si>
  <si>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</si>
  <si>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</si>
  <si>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</si>
  <si>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</si>
  <si>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</si>
  <si>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</si>
  <si>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</si>
  <si>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</si>
  <si>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</si>
  <si>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</si>
  <si>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</si>
  <si>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</si>
  <si>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</si>
  <si>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</si>
  <si>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</si>
  <si>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</si>
  <si>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</si>
  <si>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</si>
  <si>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</si>
  <si>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</si>
  <si>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</si>
  <si>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</si>
  <si>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</si>
  <si>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</si>
  <si>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</si>
  <si>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</si>
  <si>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</si>
  <si>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</si>
  <si>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</si>
  <si>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</si>
  <si>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</si>
  <si>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</si>
  <si>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</si>
  <si>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</si>
  <si>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</si>
  <si>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</si>
  <si>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</si>
  <si>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</si>
  <si>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</si>
  <si>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</si>
  <si>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</si>
  <si>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</si>
  <si>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</si>
  <si>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</si>
  <si>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</si>
  <si>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</si>
  <si>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</si>
  <si>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</si>
  <si>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</si>
  <si>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</si>
  <si>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</si>
  <si>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</si>
  <si>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</si>
  <si>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</si>
  <si>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</si>
  <si>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</si>
  <si>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</si>
  <si>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</si>
  <si>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</si>
  <si>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</si>
  <si>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</si>
  <si>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</si>
  <si>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</si>
  <si>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</si>
  <si>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</si>
  <si>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</si>
  <si>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</si>
  <si>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</si>
  <si>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</si>
  <si>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</si>
  <si>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</si>
  <si>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</si>
  <si>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</si>
  <si>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</si>
  <si>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</si>
  <si>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</si>
  <si>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</si>
  <si>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</si>
  <si>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</si>
  <si>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</si>
  <si>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</si>
  <si>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</si>
  <si>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</si>
  <si>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</si>
  <si>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</si>
  <si>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</si>
  <si>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</si>
  <si>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</si>
  <si>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</si>
  <si>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</si>
  <si>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</si>
  <si>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</si>
  <si>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</si>
  <si>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</si>
  <si>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</si>
  <si>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</si>
  <si>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</si>
  <si>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</si>
  <si>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</si>
  <si>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</si>
  <si>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</si>
  <si>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</si>
  <si>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</si>
  <si>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</si>
  <si>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</si>
  <si>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</si>
  <si>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</si>
  <si>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</si>
  <si>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</si>
  <si>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</si>
  <si>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</si>
  <si>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</si>
  <si>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</si>
  <si>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</si>
  <si>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</si>
  <si>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</si>
  <si>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</si>
  <si>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</si>
  <si>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</si>
  <si>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</si>
  <si>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</si>
  <si>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</si>
  <si>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</si>
  <si>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</si>
  <si>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</si>
  <si>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</si>
  <si>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</si>
  <si>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</si>
  <si>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</si>
  <si>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</si>
  <si>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</si>
  <si>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</si>
  <si>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</si>
  <si>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</si>
  <si>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</si>
  <si>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</si>
  <si>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</si>
  <si>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</si>
  <si>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</si>
  <si>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</si>
  <si>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</si>
  <si>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</si>
  <si>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</si>
  <si>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</si>
  <si>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</si>
  <si>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</si>
  <si>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</si>
  <si>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</si>
  <si>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</si>
  <si>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</si>
  <si>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</si>
  <si>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</si>
  <si>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</si>
  <si>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</si>
  <si>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</si>
  <si>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</si>
  <si>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</si>
  <si>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</si>
  <si>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</si>
  <si>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</si>
  <si>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</si>
  <si>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</si>
  <si>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</si>
  <si>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</si>
  <si>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</si>
  <si>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</si>
  <si>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</si>
  <si>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</si>
  <si>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</si>
  <si>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</si>
  <si>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</si>
  <si>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</si>
  <si>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</si>
  <si>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</si>
  <si>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</si>
  <si>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</si>
  <si>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</si>
  <si>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</si>
  <si>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</si>
  <si>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</si>
  <si>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</si>
  <si>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</si>
  <si>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</si>
  <si>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</si>
  <si>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</si>
  <si>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</si>
  <si>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</si>
  <si>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</si>
  <si>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</si>
  <si>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</si>
  <si>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</si>
  <si>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</si>
  <si>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</si>
  <si>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</si>
  <si>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</si>
  <si>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</si>
  <si>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</si>
  <si>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</si>
  <si>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</si>
  <si>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</si>
  <si>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</si>
  <si>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</si>
  <si>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</si>
  <si>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</si>
  <si>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</si>
  <si>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</si>
  <si>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</si>
  <si>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</si>
  <si>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</si>
  <si>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</si>
  <si>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</si>
  <si>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</si>
  <si>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</si>
  <si>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</si>
  <si>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</si>
  <si>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</si>
  <si>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</si>
  <si>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</si>
  <si>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</si>
  <si>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</si>
  <si>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</si>
  <si>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</si>
  <si>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</si>
  <si>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</si>
  <si>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</si>
  <si>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</si>
  <si>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</si>
  <si>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</si>
  <si>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</si>
  <si>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</si>
  <si>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</si>
  <si>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</si>
  <si>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</si>
  <si>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</si>
  <si>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</si>
  <si>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</si>
  <si>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</si>
  <si>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</si>
  <si>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</si>
  <si>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</si>
  <si>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</si>
  <si>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</si>
  <si>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</si>
  <si>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</si>
  <si>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</si>
  <si>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</si>
  <si>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</si>
  <si>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</si>
  <si>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</si>
  <si>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</si>
  <si>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</si>
  <si>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</si>
  <si>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</si>
  <si>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</si>
  <si>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</si>
  <si>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</si>
  <si>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</si>
  <si>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</si>
  <si>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</si>
  <si>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</si>
  <si>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</si>
  <si>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</si>
  <si>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</si>
  <si>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</si>
  <si>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</si>
  <si>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</si>
  <si>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</si>
  <si>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</si>
  <si>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</si>
  <si>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</si>
  <si>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</si>
  <si>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</si>
  <si>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</si>
  <si>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</si>
  <si>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</si>
  <si>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</si>
  <si>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</si>
  <si>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</si>
  <si>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</si>
  <si>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</si>
  <si>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</si>
  <si>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</si>
  <si>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</si>
  <si>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</si>
  <si>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</si>
  <si>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</si>
  <si>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</si>
  <si>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</si>
  <si>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</si>
  <si>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</si>
  <si>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</si>
  <si>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</si>
  <si>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</si>
  <si>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</si>
  <si>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</si>
  <si>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</si>
  <si>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</si>
  <si>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</si>
  <si>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</si>
  <si>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</si>
  <si>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</si>
  <si>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</si>
  <si>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</si>
  <si>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</si>
  <si>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</si>
  <si>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</si>
  <si>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</si>
  <si>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</si>
  <si>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</si>
  <si>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</si>
  <si>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</si>
  <si>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</si>
  <si>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</si>
  <si>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</si>
  <si>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</si>
  <si>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</si>
  <si>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</si>
  <si>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</si>
  <si>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</si>
  <si>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</si>
  <si>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</si>
  <si>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</si>
  <si>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</si>
  <si>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</si>
  <si>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</si>
  <si>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</si>
  <si>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</si>
  <si>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</si>
  <si>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</si>
  <si>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</si>
  <si>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</si>
  <si>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</si>
  <si>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</si>
  <si>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</si>
  <si>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</si>
  <si>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</si>
  <si>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</si>
  <si>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</si>
  <si>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</si>
  <si>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</si>
  <si>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</si>
  <si>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</si>
  <si>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</si>
  <si>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</si>
  <si>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</si>
  <si>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</si>
  <si>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</si>
  <si>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</si>
  <si>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</si>
  <si>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</si>
  <si>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</si>
  <si>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</si>
  <si>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</si>
  <si>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</si>
  <si>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</si>
  <si>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</si>
  <si>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</si>
  <si>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</si>
  <si>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</si>
  <si>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</si>
  <si>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</si>
  <si>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</si>
  <si>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</si>
  <si>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</si>
  <si>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</si>
  <si>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</si>
  <si>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</si>
  <si>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</si>
  <si>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</si>
  <si>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</si>
  <si>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</si>
  <si>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</si>
  <si>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</si>
  <si>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</si>
  <si>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</si>
  <si>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</si>
  <si>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</si>
  <si>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</si>
  <si>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</si>
  <si>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</si>
  <si>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</si>
  <si>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</si>
  <si>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</si>
  <si>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</si>
  <si>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</si>
  <si>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</si>
  <si>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</si>
  <si>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</si>
  <si>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</si>
  <si>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</si>
  <si>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</si>
  <si>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</si>
  <si>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</si>
  <si>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</si>
  <si>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</si>
  <si>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</si>
  <si>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</si>
  <si>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</si>
  <si>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</si>
  <si>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</si>
  <si>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</si>
  <si>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</si>
  <si>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</si>
  <si>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</si>
  <si>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</si>
  <si>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</si>
  <si>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</si>
  <si>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</si>
  <si>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</si>
  <si>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</si>
  <si>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</si>
  <si>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</si>
  <si>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</si>
  <si>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</si>
  <si>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</si>
  <si>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</si>
  <si>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</si>
  <si>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</si>
  <si>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</si>
  <si>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</si>
  <si>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</si>
  <si>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</si>
  <si>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</si>
  <si>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</si>
  <si>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</si>
  <si>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</si>
  <si>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</si>
  <si>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</si>
  <si>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</si>
  <si>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</si>
  <si>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</si>
  <si>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</si>
  <si>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</si>
  <si>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</si>
  <si>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</si>
  <si>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</si>
  <si>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</si>
  <si>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</si>
  <si>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</si>
  <si>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</si>
  <si>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</si>
  <si>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</si>
  <si>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</si>
  <si>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</si>
  <si>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</si>
  <si>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</si>
  <si>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</si>
  <si>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</si>
  <si>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</si>
  <si>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</si>
  <si>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</si>
  <si>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</si>
  <si>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</si>
  <si>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</si>
  <si>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</si>
  <si>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</si>
  <si>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</si>
  <si>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</si>
  <si>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</si>
  <si>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</si>
  <si>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</si>
  <si>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</si>
  <si>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</si>
  <si>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</si>
  <si>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</si>
  <si>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</si>
  <si>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</si>
  <si>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</si>
  <si>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</si>
  <si>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</si>
  <si>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</si>
  <si>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</si>
  <si>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</si>
  <si>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</si>
  <si>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</si>
  <si>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</si>
  <si>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</si>
  <si>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</si>
  <si>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</si>
  <si>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</si>
  <si>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</si>
  <si>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</si>
  <si>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</si>
  <si>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</si>
  <si>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</si>
  <si>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</si>
  <si>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</si>
  <si>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</si>
  <si>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</si>
  <si>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</si>
  <si>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</si>
  <si>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</si>
  <si>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</si>
  <si>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</si>
  <si>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</si>
  <si>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</si>
  <si>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</si>
  <si>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</si>
  <si>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</si>
  <si>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</si>
  <si>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</si>
  <si>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</si>
  <si>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</si>
  <si>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</si>
  <si>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</si>
  <si>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</si>
  <si>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</si>
  <si>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</si>
  <si>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</si>
  <si>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</si>
  <si>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</si>
  <si>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</si>
  <si>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</si>
  <si>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</si>
  <si>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</si>
  <si>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</si>
  <si>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</si>
  <si>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</si>
  <si>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</si>
  <si>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</si>
  <si>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</si>
  <si>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</si>
  <si>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</si>
  <si>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</si>
  <si>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</si>
  <si>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</si>
  <si>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</si>
  <si>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</si>
  <si>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</si>
  <si>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</si>
  <si>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</si>
  <si>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</si>
  <si>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</si>
  <si>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</si>
  <si>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</si>
  <si>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</si>
  <si>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</si>
  <si>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</si>
  <si>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</si>
  <si>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</si>
  <si>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</si>
  <si>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</si>
  <si>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</si>
  <si>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</si>
  <si>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</si>
  <si>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</si>
  <si>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</si>
  <si>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</si>
  <si>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</si>
  <si>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</si>
  <si>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</si>
  <si>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</si>
  <si>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</si>
  <si>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</si>
  <si>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</si>
  <si>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</si>
  <si>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</si>
  <si>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</si>
  <si>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</si>
  <si>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</si>
  <si>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</si>
  <si>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</si>
  <si>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</si>
  <si>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</si>
  <si>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</si>
  <si>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</si>
  <si>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</si>
  <si>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</si>
  <si>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</si>
  <si>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</si>
  <si>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</si>
  <si>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</si>
  <si>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</si>
  <si>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</si>
  <si>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</si>
  <si>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</si>
  <si>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</si>
  <si>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</si>
  <si>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</si>
  <si>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</si>
  <si>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</si>
  <si>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</si>
  <si>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</si>
  <si>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</si>
  <si>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</si>
  <si>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</si>
  <si>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</si>
  <si>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</si>
  <si>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</si>
  <si>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</si>
  <si>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</si>
  <si>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</si>
  <si>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</si>
  <si>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</si>
  <si>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</si>
  <si>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</si>
  <si>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</si>
  <si>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</si>
  <si>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</si>
  <si>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</si>
  <si>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</si>
  <si>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</si>
  <si>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</si>
  <si>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</si>
  <si>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</si>
  <si>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</si>
  <si>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</si>
  <si>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</si>
  <si>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</si>
  <si>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</si>
  <si>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</si>
  <si>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</si>
  <si>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</si>
  <si>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</si>
  <si>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</si>
  <si>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</si>
  <si>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</si>
  <si>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</si>
  <si>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</si>
  <si>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</si>
  <si>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</si>
  <si>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</si>
  <si>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</si>
  <si>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</si>
  <si>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</si>
  <si>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</si>
  <si>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</si>
  <si>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</si>
  <si>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</si>
  <si>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</si>
  <si>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</si>
  <si>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</si>
  <si>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</si>
  <si>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</si>
  <si>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</si>
  <si>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</si>
  <si>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</si>
  <si>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</si>
  <si>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</si>
  <si>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</si>
  <si>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</si>
  <si>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</si>
  <si>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</si>
  <si>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</si>
  <si>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</si>
  <si>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</si>
  <si>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</si>
  <si>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</si>
  <si>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</si>
  <si>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</si>
  <si>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</si>
  <si>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</si>
  <si>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</si>
  <si>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</si>
  <si>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</si>
  <si>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</si>
  <si>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</si>
  <si>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</si>
  <si>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</si>
  <si>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</si>
  <si>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</si>
  <si>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</si>
  <si>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</si>
  <si>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</si>
  <si>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</si>
  <si>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</si>
  <si>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</si>
  <si>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</si>
  <si>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</si>
  <si>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</si>
  <si>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</si>
  <si>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</si>
  <si>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</si>
  <si>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</si>
  <si>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</si>
  <si>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</si>
  <si>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</si>
  <si>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</si>
  <si>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</si>
  <si>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</si>
  <si>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</si>
  <si>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</si>
  <si>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</si>
  <si>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</si>
  <si>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</si>
  <si>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</si>
  <si>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</si>
  <si>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</si>
  <si>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</si>
  <si>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</si>
  <si>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</si>
  <si>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</si>
  <si>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</si>
  <si>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</si>
  <si>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</si>
  <si>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</si>
  <si>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</si>
  <si>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</si>
  <si>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</si>
  <si>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</si>
  <si>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</si>
  <si>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</si>
  <si>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</si>
  <si>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</si>
  <si>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</si>
  <si>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</si>
  <si>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</si>
  <si>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</si>
  <si>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</si>
  <si>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</si>
  <si>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</si>
  <si>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</si>
  <si>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</si>
  <si>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</si>
  <si>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</si>
  <si>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</si>
  <si>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</si>
  <si>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</si>
  <si>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</si>
  <si>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</si>
  <si>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</si>
  <si>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</si>
  <si>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</si>
  <si>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</si>
  <si>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</si>
  <si>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</si>
  <si>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</si>
  <si>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</si>
  <si>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</si>
  <si>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</si>
  <si>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</si>
  <si>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</si>
  <si>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</si>
  <si>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</si>
  <si>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</si>
  <si>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</si>
  <si>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</si>
  <si>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</si>
  <si>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</si>
  <si>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</si>
  <si>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</si>
  <si>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</si>
  <si>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</si>
  <si>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</si>
  <si>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</si>
  <si>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</si>
  <si>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</si>
  <si>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</si>
  <si>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</si>
  <si>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</si>
  <si>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</si>
  <si>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</si>
  <si>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</si>
  <si>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</si>
  <si>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</si>
  <si>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</si>
  <si>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</si>
  <si>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</si>
  <si>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</si>
  <si>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</si>
  <si>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</si>
  <si>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</si>
  <si>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</si>
  <si>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</si>
  <si>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</si>
  <si>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</si>
  <si>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</si>
  <si>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</si>
  <si>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</si>
  <si>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</si>
  <si>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</si>
  <si>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</si>
  <si>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</si>
  <si>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</si>
  <si>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</si>
  <si>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</si>
  <si>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</si>
  <si>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</si>
  <si>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</si>
  <si>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</si>
  <si>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</si>
  <si>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</si>
  <si>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</si>
  <si>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</si>
  <si>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</si>
  <si>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</si>
  <si>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</si>
  <si>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</si>
  <si>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</si>
  <si>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</si>
  <si>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</si>
  <si>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</si>
  <si>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</si>
  <si>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</si>
  <si>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</si>
  <si>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</si>
  <si>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</si>
  <si>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</si>
  <si>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</si>
  <si>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</si>
  <si>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</si>
  <si>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</si>
  <si>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</si>
  <si>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</si>
  <si>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</si>
  <si>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</si>
  <si>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</si>
  <si>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</si>
  <si>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</si>
  <si>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</si>
  <si>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</si>
  <si>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</si>
  <si>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</si>
  <si>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</si>
  <si>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</si>
  <si>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</si>
  <si>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</si>
  <si>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</si>
  <si>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</si>
  <si>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</si>
  <si>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</si>
  <si>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</si>
  <si>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</si>
  <si>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</si>
  <si>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</si>
  <si>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</si>
  <si>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</si>
  <si>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</si>
  <si>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</si>
  <si>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</si>
  <si>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</si>
  <si>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</si>
  <si>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</si>
  <si>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</si>
  <si>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</si>
  <si>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</si>
  <si>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</si>
  <si>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</si>
  <si>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</si>
  <si>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</si>
  <si>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</si>
  <si>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</si>
  <si>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</si>
  <si>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</si>
  <si>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</si>
  <si>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</si>
  <si>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</si>
  <si>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</si>
  <si>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</si>
  <si>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</si>
  <si>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</si>
  <si>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</si>
  <si>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</si>
  <si>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</si>
  <si>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</si>
  <si>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</si>
  <si>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</si>
  <si>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</si>
  <si>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</si>
  <si>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</si>
  <si>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</si>
  <si>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</si>
  <si>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</si>
  <si>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</si>
  <si>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</si>
  <si>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</si>
  <si>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</si>
  <si>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</si>
  <si>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</si>
  <si>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</si>
  <si>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</si>
  <si>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</si>
  <si>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</si>
  <si>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</si>
  <si>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</si>
  <si>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</si>
  <si>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</si>
  <si>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</si>
  <si>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</si>
  <si>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</si>
  <si>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</si>
  <si>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</si>
  <si>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</si>
  <si>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</si>
  <si>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</si>
  <si>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</si>
  <si>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</si>
  <si>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</si>
  <si>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</si>
  <si>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</si>
  <si>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</si>
  <si>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</si>
  <si>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</si>
  <si>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</si>
  <si>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</si>
  <si>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</si>
  <si>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</si>
  <si>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</si>
  <si>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</si>
  <si>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</si>
  <si>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</si>
  <si>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</si>
  <si>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</si>
  <si>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</si>
  <si>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</si>
  <si>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</si>
  <si>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</si>
  <si>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</si>
  <si>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</si>
  <si>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</si>
  <si>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</si>
  <si>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</si>
  <si>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</si>
  <si>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</si>
  <si>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</si>
  <si>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</si>
  <si>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</si>
  <si>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</si>
  <si>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</si>
  <si>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</si>
  <si>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</si>
  <si>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</si>
  <si>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</si>
  <si>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</si>
  <si>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</si>
  <si>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</si>
  <si>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</si>
  <si>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</si>
  <si>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</si>
  <si>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</si>
  <si>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</si>
  <si>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</si>
  <si>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</si>
  <si>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</si>
  <si>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</si>
  <si>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</si>
  <si>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</si>
  <si>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</si>
  <si>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</si>
  <si>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</si>
  <si>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</si>
  <si>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</si>
  <si>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</si>
  <si>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</si>
  <si>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</si>
  <si>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</si>
  <si>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</si>
  <si>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</si>
  <si>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</si>
  <si>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</si>
  <si>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</si>
  <si>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</si>
  <si>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</si>
  <si>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</si>
  <si>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</si>
  <si>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</si>
  <si>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</si>
  <si>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</si>
  <si>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</si>
  <si>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</si>
  <si>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</si>
  <si>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</si>
  <si>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</si>
  <si>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</si>
  <si>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</si>
  <si>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</si>
  <si>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</si>
  <si>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</si>
  <si>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</si>
  <si>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</si>
  <si>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</si>
  <si>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</si>
  <si>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</si>
  <si>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</si>
  <si>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</si>
  <si>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</si>
  <si>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</si>
  <si>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</si>
  <si>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</si>
  <si>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</si>
  <si>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</si>
  <si>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</si>
  <si>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</si>
  <si>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</si>
  <si>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</si>
  <si>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</si>
  <si>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</si>
  <si>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</si>
  <si>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</si>
  <si>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</si>
  <si>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</si>
  <si>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</si>
  <si>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</si>
  <si>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</si>
  <si>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</si>
  <si>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</si>
  <si>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</si>
  <si>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</si>
  <si>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</si>
  <si>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</si>
  <si>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</si>
  <si>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</si>
  <si>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</si>
  <si>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</si>
  <si>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</si>
  <si>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</si>
  <si>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</si>
  <si>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</si>
  <si>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</si>
  <si>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</si>
  <si>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</si>
  <si>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</si>
  <si>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</si>
  <si>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</si>
  <si>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</si>
  <si>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</si>
  <si>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</si>
  <si>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</si>
  <si>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</si>
  <si>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</si>
  <si>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</si>
  <si>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</si>
  <si>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</si>
  <si>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</si>
  <si>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</si>
  <si>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</si>
  <si>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</si>
  <si>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</si>
  <si>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</si>
  <si>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</si>
  <si>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</si>
  <si>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</si>
  <si>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</si>
  <si>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</si>
  <si>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</si>
  <si>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</si>
  <si>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</si>
  <si>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</si>
  <si>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</si>
  <si>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</si>
  <si>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</si>
  <si>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</si>
  <si>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</si>
  <si>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</si>
  <si>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</si>
  <si>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</si>
  <si>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</si>
  <si>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</si>
  <si>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</si>
  <si>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</si>
  <si>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</si>
  <si>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</si>
  <si>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</si>
  <si>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</si>
  <si>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</si>
  <si>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</si>
  <si>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</si>
  <si>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</si>
  <si>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</si>
  <si>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</si>
  <si>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</si>
  <si>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</si>
  <si>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</si>
  <si>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</si>
  <si>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</si>
  <si>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</si>
  <si>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</si>
  <si>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</si>
  <si>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</si>
  <si>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</si>
  <si>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</si>
  <si>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</si>
  <si>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</si>
  <si>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</si>
  <si>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</si>
  <si>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</si>
  <si>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</si>
  <si>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</si>
  <si>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</si>
  <si>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</si>
  <si>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</si>
  <si>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</si>
  <si>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</si>
  <si>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</si>
  <si>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</si>
  <si>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</si>
  <si>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</si>
  <si>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</si>
  <si>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</si>
  <si>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</si>
  <si>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</si>
  <si>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</si>
  <si>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</si>
  <si>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</si>
  <si>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</si>
  <si>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</si>
  <si>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</si>
  <si>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</si>
  <si>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</si>
  <si>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</si>
  <si>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</si>
  <si>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</si>
  <si>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</si>
  <si>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</si>
  <si>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</si>
  <si>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</si>
  <si>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</si>
  <si>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</si>
  <si>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</si>
  <si>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</si>
  <si>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</si>
  <si>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</si>
  <si>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</si>
  <si>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</si>
  <si>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</si>
  <si>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</si>
  <si>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</si>
  <si>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</si>
  <si>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</si>
  <si>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</si>
  <si>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</si>
  <si>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</si>
  <si>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</si>
  <si>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</si>
  <si>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</si>
  <si>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</si>
  <si>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</si>
  <si>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</si>
  <si>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</si>
  <si>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</si>
  <si>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</si>
  <si>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</si>
  <si>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</si>
  <si>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</si>
  <si>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</si>
  <si>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</si>
  <si>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</si>
  <si>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</si>
  <si>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</si>
  <si>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</si>
  <si>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</si>
  <si>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</si>
  <si>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</si>
  <si>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</si>
  <si>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</si>
  <si>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</si>
  <si>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</si>
  <si>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</si>
  <si>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</si>
  <si>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</si>
  <si>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</si>
  <si>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</si>
  <si>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</si>
  <si>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</si>
  <si>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</si>
  <si>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</si>
  <si>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</si>
  <si>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</si>
  <si>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</si>
  <si>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</si>
  <si>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</si>
  <si>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</si>
  <si>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</si>
  <si>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</si>
  <si>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</si>
  <si>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</si>
  <si>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</si>
  <si>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</si>
  <si>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</si>
  <si>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</si>
  <si>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</si>
  <si>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</si>
  <si>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</si>
  <si>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</si>
  <si>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</si>
  <si>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</si>
  <si>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</si>
  <si>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</si>
  <si>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</si>
  <si>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</si>
  <si>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</si>
  <si>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</si>
  <si>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</si>
  <si>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</si>
  <si>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</si>
  <si>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</si>
  <si>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</si>
  <si>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</si>
  <si>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</si>
  <si>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</si>
  <si>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</si>
  <si>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</si>
  <si>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</si>
  <si>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</si>
  <si>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</si>
  <si>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</si>
  <si>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</si>
  <si>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</si>
  <si>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</si>
  <si>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</si>
  <si>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</si>
  <si>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</si>
  <si>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</si>
  <si>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</si>
  <si>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</si>
  <si>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</si>
  <si>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</si>
  <si>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</si>
  <si>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</si>
  <si>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</si>
  <si>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</si>
  <si>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</si>
  <si>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</si>
  <si>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</si>
  <si>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</si>
  <si>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</si>
  <si>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</si>
  <si>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</si>
  <si>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</si>
  <si>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</si>
  <si>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</si>
  <si>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</si>
  <si>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</si>
  <si>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</si>
  <si>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</si>
  <si>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</si>
  <si>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</si>
  <si>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</si>
  <si>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</si>
  <si>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</si>
  <si>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</si>
  <si>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</si>
  <si>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</si>
  <si>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</si>
  <si>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</si>
  <si>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</si>
  <si>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</si>
  <si>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</si>
  <si>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</si>
  <si>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</si>
  <si>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</si>
  <si>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</si>
  <si>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</si>
  <si>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</si>
  <si>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</si>
  <si>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</si>
  <si>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</si>
  <si>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</si>
  <si>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</si>
  <si>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</si>
  <si>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</si>
  <si>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</si>
  <si>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</si>
  <si>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</si>
  <si>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</si>
  <si>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</si>
  <si>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</si>
  <si>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</si>
  <si>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</si>
  <si>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</si>
  <si>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</si>
  <si>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</si>
  <si>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</si>
  <si>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</si>
  <si>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</si>
  <si>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</si>
  <si>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</si>
  <si>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</si>
  <si>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</si>
  <si>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</si>
  <si>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</si>
  <si>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</si>
  <si>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</si>
  <si>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</si>
  <si>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</si>
  <si>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</si>
  <si>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</si>
  <si>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</si>
  <si>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</si>
  <si>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</si>
  <si>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</si>
  <si>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</si>
  <si>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</si>
  <si>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</si>
  <si>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</si>
  <si>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</si>
  <si>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</si>
  <si>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</si>
  <si>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</si>
  <si>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</si>
  <si>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</si>
  <si>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</si>
  <si>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</si>
  <si>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</si>
  <si>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</si>
  <si>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</si>
  <si>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</si>
  <si>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</si>
  <si>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</si>
  <si>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</si>
  <si>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</si>
  <si>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</si>
  <si>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</si>
  <si>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</si>
  <si>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</si>
  <si>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</si>
  <si>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</si>
  <si>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</si>
  <si>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</si>
  <si>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</si>
  <si>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</si>
  <si>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</si>
  <si>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</si>
  <si>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</si>
  <si>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</si>
  <si>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</si>
  <si>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</si>
  <si>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</si>
  <si>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</si>
  <si>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</si>
  <si>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</si>
  <si>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</si>
  <si>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</si>
  <si>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</si>
  <si>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</si>
  <si>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</si>
  <si>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</si>
  <si>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</si>
  <si>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</si>
  <si>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</si>
  <si>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</si>
  <si>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</si>
  <si>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</si>
  <si>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</si>
  <si>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</si>
  <si>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</si>
  <si>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</si>
  <si>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</si>
  <si>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</si>
  <si>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</si>
  <si>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</si>
  <si>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</si>
  <si>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</si>
  <si>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</si>
  <si>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</si>
  <si>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</si>
  <si>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</si>
  <si>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</si>
  <si>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</si>
  <si>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</si>
  <si>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</si>
  <si>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</si>
  <si>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</si>
  <si>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</si>
  <si>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</si>
  <si>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</si>
  <si>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</si>
  <si>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</si>
  <si>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</si>
  <si>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</si>
  <si>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</si>
  <si>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</si>
  <si>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</si>
  <si>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</si>
  <si>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</si>
  <si>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</si>
  <si>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</si>
  <si>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</si>
  <si>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</si>
  <si>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</si>
  <si>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</si>
  <si>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</si>
  <si>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</si>
  <si>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</si>
  <si>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</si>
  <si>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</si>
  <si>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</si>
  <si>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</si>
  <si>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</si>
  <si>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</si>
  <si>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</si>
  <si>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</si>
  <si>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</si>
  <si>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</si>
  <si>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</si>
  <si>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</si>
  <si>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</si>
  <si>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</si>
  <si>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</si>
  <si>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</si>
  <si>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</si>
  <si>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</si>
  <si>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</si>
  <si>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</si>
  <si>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</si>
  <si>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</si>
  <si>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</si>
  <si>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</si>
  <si>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</si>
  <si>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</si>
  <si>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</si>
  <si>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</si>
  <si>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</si>
  <si>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</si>
  <si>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</si>
  <si>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</si>
  <si>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</si>
  <si>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</si>
  <si>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</si>
  <si>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</si>
  <si>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</si>
  <si>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</si>
  <si>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</si>
  <si>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</si>
  <si>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</si>
  <si>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</si>
  <si>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</si>
  <si>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</si>
  <si>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</si>
  <si>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</si>
  <si>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</si>
  <si>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</si>
  <si>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</si>
  <si>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</si>
  <si>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</si>
  <si>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</si>
  <si>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</si>
  <si>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</si>
  <si>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</si>
  <si>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</si>
  <si>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</si>
  <si>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</si>
  <si>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</si>
  <si>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</si>
  <si>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</si>
  <si>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</si>
  <si>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</si>
  <si>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</si>
  <si>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</si>
  <si>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</si>
  <si>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</si>
  <si>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</si>
  <si>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</si>
  <si>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</si>
  <si>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</si>
  <si>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</si>
  <si>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</si>
  <si>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</si>
  <si>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</si>
  <si>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</si>
  <si>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</si>
  <si>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</si>
  <si>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</si>
  <si>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</si>
  <si>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</si>
  <si>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</si>
  <si>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</si>
  <si>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</si>
  <si>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</si>
  <si>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</si>
  <si>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</si>
  <si>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</si>
  <si>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</si>
  <si>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</si>
  <si>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</si>
  <si>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</si>
  <si>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</si>
  <si>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</si>
  <si>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</si>
  <si>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</si>
  <si>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</si>
  <si>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</si>
  <si>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</si>
  <si>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</si>
  <si>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</si>
  <si>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</si>
  <si>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</si>
  <si>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</si>
  <si>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</si>
  <si>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</si>
  <si>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</si>
  <si>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</si>
  <si>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</si>
  <si>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</si>
  <si>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</si>
  <si>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</si>
  <si>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</si>
  <si>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</si>
  <si>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</si>
  <si>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</si>
  <si>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</si>
  <si>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</si>
  <si>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</si>
  <si>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</si>
  <si>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</si>
  <si>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</si>
  <si>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</si>
  <si>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</si>
  <si>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</si>
  <si>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</si>
  <si>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</si>
  <si>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</si>
  <si>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</si>
  <si>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</si>
  <si>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</si>
  <si>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</si>
  <si>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</si>
  <si>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</si>
  <si>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</si>
  <si>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</si>
  <si>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</si>
  <si>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</si>
  <si>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</si>
  <si>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</si>
  <si>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</si>
  <si>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</si>
  <si>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</si>
  <si>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</si>
  <si>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</si>
  <si>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</si>
  <si>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</si>
  <si>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</si>
  <si>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</si>
  <si>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</si>
  <si>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</si>
  <si>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</si>
  <si>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</si>
  <si>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</si>
  <si>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</si>
  <si>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</si>
  <si>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</si>
  <si>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</si>
  <si>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</si>
  <si>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</si>
  <si>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</si>
  <si>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</si>
  <si>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</si>
  <si>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</si>
  <si>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</si>
  <si>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</si>
  <si>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</si>
  <si>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</si>
  <si>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</si>
  <si>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</si>
  <si>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</si>
  <si>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</si>
  <si>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</si>
  <si>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</si>
  <si>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</si>
  <si>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</si>
  <si>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</si>
  <si>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</si>
  <si>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</si>
  <si>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</si>
  <si>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</si>
  <si>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</si>
  <si>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</si>
  <si>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</si>
  <si>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</si>
  <si>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</si>
  <si>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</si>
  <si>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</si>
  <si>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</si>
  <si>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</si>
  <si>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</si>
  <si>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</si>
  <si>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</si>
  <si>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</si>
  <si>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</si>
  <si>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</si>
  <si>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</si>
  <si>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</si>
  <si>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</si>
  <si>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</si>
  <si>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</si>
  <si>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</si>
  <si>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</si>
  <si>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</si>
  <si>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</si>
  <si>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</si>
  <si>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</si>
  <si>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</si>
  <si>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</si>
  <si>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</si>
  <si>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</si>
  <si>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</si>
  <si>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</si>
  <si>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</si>
  <si>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</si>
  <si>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</si>
  <si>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</si>
  <si>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</si>
  <si>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</si>
  <si>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</si>
  <si>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</si>
  <si>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</si>
  <si>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</si>
  <si>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</si>
  <si>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</si>
  <si>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</si>
  <si>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</si>
  <si>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</si>
  <si>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</si>
  <si>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</si>
  <si>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</si>
  <si>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</si>
  <si>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</si>
  <si>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</si>
  <si>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</si>
  <si>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</si>
  <si>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</si>
  <si>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</si>
  <si>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</si>
  <si>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</si>
  <si>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</si>
  <si>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</si>
  <si>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</si>
  <si>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</si>
  <si>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</si>
  <si>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</si>
  <si>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</si>
  <si>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</si>
  <si>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</si>
  <si>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</si>
  <si>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</si>
  <si>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</si>
  <si>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</si>
  <si>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</si>
  <si>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</si>
  <si>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</si>
  <si>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</si>
  <si>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</si>
  <si>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</si>
  <si>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</si>
  <si>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</si>
  <si>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</si>
  <si>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</si>
  <si>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</si>
  <si>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</si>
  <si>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</si>
  <si>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</si>
  <si>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</si>
  <si>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</si>
  <si>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</si>
  <si>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</si>
  <si>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</si>
  <si>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</si>
  <si>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</si>
  <si>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</si>
  <si>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</si>
  <si>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</si>
  <si>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</si>
  <si>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</si>
  <si>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</si>
  <si>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</si>
  <si>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</si>
  <si>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</si>
  <si>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</si>
  <si>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</si>
  <si>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</si>
  <si>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</si>
  <si>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</si>
  <si>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</si>
  <si>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</si>
  <si>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</si>
  <si>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</si>
  <si>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</si>
  <si>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</si>
  <si>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</si>
  <si>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</si>
  <si>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</si>
  <si>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</si>
  <si>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</si>
  <si>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</si>
  <si>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</si>
  <si>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</si>
  <si>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</si>
  <si>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</si>
  <si>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</si>
  <si>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</si>
  <si>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</si>
  <si>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</si>
  <si>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</si>
  <si>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</si>
  <si>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</si>
  <si>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</si>
  <si>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</si>
  <si>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</si>
  <si>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</si>
  <si>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</si>
  <si>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</si>
  <si>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</si>
  <si>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</si>
  <si>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</si>
  <si>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</si>
  <si>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</si>
  <si>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</si>
  <si>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</si>
  <si>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</si>
  <si>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</si>
  <si>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</si>
  <si>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</si>
  <si>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</si>
  <si>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</si>
  <si>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</si>
  <si>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</si>
  <si>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</si>
  <si>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</si>
  <si>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</si>
  <si>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</si>
  <si>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</si>
  <si>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</si>
  <si>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</si>
  <si>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</si>
  <si>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</si>
  <si>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</si>
  <si>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</si>
  <si>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</si>
  <si>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</si>
  <si>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</si>
  <si>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</si>
  <si>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</si>
  <si>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</si>
  <si>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</si>
  <si>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</si>
  <si>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</si>
  <si>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</si>
  <si>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</si>
  <si>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</si>
  <si>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</si>
  <si>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</si>
  <si>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</si>
  <si>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</si>
  <si>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</si>
  <si>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</si>
  <si>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</si>
  <si>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</si>
  <si>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</si>
  <si>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</si>
  <si>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</si>
  <si>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</si>
  <si>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</si>
  <si>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</si>
  <si>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</si>
  <si>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</si>
  <si>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</si>
  <si>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</si>
  <si>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</si>
  <si>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</si>
  <si>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</si>
  <si>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</si>
  <si>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</si>
  <si>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</si>
  <si>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</si>
  <si>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</si>
  <si>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</si>
  <si>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</si>
  <si>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</si>
  <si>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</si>
  <si>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</si>
  <si>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</si>
  <si>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</si>
  <si>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</si>
  <si>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</si>
  <si>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</si>
  <si>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</si>
  <si>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</si>
  <si>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</si>
  <si>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</si>
  <si>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</si>
  <si>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</si>
  <si>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</si>
  <si>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</si>
  <si>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</si>
  <si>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</si>
  <si>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</si>
  <si>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</si>
  <si>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</si>
  <si>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</si>
  <si>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</si>
  <si>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</si>
  <si>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</si>
  <si>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</si>
  <si>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</si>
  <si>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</si>
  <si>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</si>
  <si>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</si>
  <si>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</si>
  <si>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</si>
  <si>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</si>
  <si>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</si>
  <si>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</si>
  <si>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</si>
  <si>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</si>
  <si>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</si>
  <si>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</si>
  <si>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</si>
  <si>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</si>
  <si>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</si>
  <si>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</si>
  <si>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</si>
  <si>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</si>
  <si>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</si>
  <si>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</si>
  <si>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</si>
  <si>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</si>
  <si>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</si>
  <si>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</si>
  <si>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</si>
  <si>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</si>
  <si>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</si>
  <si>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</si>
  <si>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</si>
  <si>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</si>
  <si>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</si>
  <si>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</si>
  <si>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</si>
  <si>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</si>
  <si>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</si>
  <si>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</si>
  <si>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</si>
  <si>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</si>
  <si>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</si>
  <si>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</si>
  <si>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</si>
  <si>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</si>
  <si>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</si>
  <si>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</si>
  <si>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</si>
  <si>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</si>
  <si>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</si>
  <si>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</si>
  <si>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</si>
  <si>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</si>
  <si>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</si>
  <si>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</si>
  <si>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</si>
  <si>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</si>
  <si>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</si>
  <si>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</si>
  <si>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</si>
  <si>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</si>
  <si>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</si>
  <si>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</si>
  <si>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</si>
  <si>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</si>
  <si>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</si>
  <si>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</si>
  <si>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</si>
  <si>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</si>
  <si>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</si>
  <si>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</si>
  <si>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</si>
  <si>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</si>
  <si>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</si>
  <si>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</si>
  <si>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</si>
  <si>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</si>
  <si>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</si>
  <si>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</si>
  <si>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</si>
  <si>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</si>
  <si>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</si>
  <si>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</si>
  <si>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</si>
  <si>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</si>
  <si>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</si>
  <si>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</si>
  <si>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</si>
  <si>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</si>
  <si>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</si>
  <si>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</si>
  <si>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</si>
  <si>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</si>
  <si>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</si>
  <si>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</si>
  <si>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</si>
  <si>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</si>
  <si>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</si>
  <si>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</si>
  <si>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</si>
  <si>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</si>
  <si>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</si>
  <si>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</si>
  <si>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</si>
  <si>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</si>
  <si>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</si>
  <si>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</si>
  <si>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</si>
  <si>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</si>
  <si>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</si>
  <si>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</si>
  <si>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</si>
  <si>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</si>
  <si>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</si>
  <si>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</si>
  <si>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</si>
  <si>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</si>
  <si>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</si>
  <si>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</si>
  <si>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</si>
  <si>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</si>
  <si>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</si>
  <si>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</si>
  <si>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</si>
  <si>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</si>
  <si>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</si>
  <si>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</si>
  <si>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</si>
  <si>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</si>
  <si>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</si>
  <si>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</si>
  <si>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</si>
  <si>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</si>
  <si>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</si>
  <si>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</si>
  <si>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</si>
  <si>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</si>
  <si>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</si>
  <si>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</si>
  <si>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</si>
  <si>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</si>
  <si>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</si>
  <si>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</si>
  <si>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</si>
  <si>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</si>
  <si>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</si>
  <si>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</si>
  <si>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</si>
  <si>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</si>
  <si>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</si>
  <si>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</si>
  <si>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</si>
  <si>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</si>
  <si>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</si>
  <si>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</si>
  <si>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</si>
  <si>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</si>
  <si>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</si>
  <si>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</si>
  <si>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</si>
  <si>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</si>
  <si>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</si>
  <si>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</si>
  <si>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</si>
  <si>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</si>
  <si>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</si>
  <si>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</si>
  <si>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</si>
  <si>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</si>
  <si>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</si>
  <si>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</si>
  <si>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</si>
  <si>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</si>
  <si>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</si>
  <si>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</si>
  <si>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</si>
  <si>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</si>
  <si>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</si>
  <si>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</si>
  <si>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</si>
  <si>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</si>
  <si>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</si>
  <si>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</si>
  <si>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</si>
  <si>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</si>
  <si>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</si>
  <si>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</si>
  <si>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</si>
  <si>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</si>
  <si>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</si>
  <si>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</si>
  <si>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</si>
  <si>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</si>
  <si>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</si>
  <si>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</si>
  <si>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</si>
  <si>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</si>
  <si>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</si>
  <si>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</si>
  <si>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</si>
  <si>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</si>
  <si>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</si>
  <si>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</si>
  <si>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</si>
  <si>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</si>
  <si>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</si>
  <si>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</si>
  <si>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</si>
  <si>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</si>
  <si>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</si>
  <si>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</si>
  <si>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</si>
  <si>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</si>
  <si>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</si>
  <si>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</si>
  <si>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</si>
  <si>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</si>
  <si>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</si>
  <si>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</si>
  <si>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</si>
  <si>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</si>
  <si>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</si>
  <si>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</si>
  <si>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</si>
  <si>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</si>
  <si>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</si>
  <si>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</si>
  <si>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</si>
  <si>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</si>
  <si>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</si>
  <si>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</si>
  <si>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</si>
  <si>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</si>
  <si>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</si>
  <si>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</si>
  <si>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</si>
  <si>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</si>
  <si>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</si>
  <si>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</si>
  <si>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</si>
  <si>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</si>
  <si>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</si>
  <si>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</si>
  <si>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</si>
  <si>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</si>
  <si>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</si>
  <si>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</si>
  <si>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</si>
  <si>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</si>
  <si>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</si>
  <si>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</si>
  <si>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</si>
  <si>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</si>
  <si>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</si>
  <si>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</si>
  <si>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</si>
  <si>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</si>
  <si>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</si>
  <si>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</si>
  <si>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</si>
  <si>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</si>
  <si>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</si>
  <si>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</si>
  <si>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</si>
  <si>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</si>
  <si>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</si>
  <si>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</si>
  <si>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</si>
  <si>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</si>
  <si>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</si>
  <si>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</si>
  <si>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</si>
  <si>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</si>
  <si>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</si>
  <si>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</si>
  <si>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</si>
  <si>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</si>
  <si>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</si>
  <si>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</si>
  <si>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</si>
  <si>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</si>
  <si>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</si>
  <si>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</si>
  <si>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</si>
  <si>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</si>
  <si>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</si>
  <si>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</si>
  <si>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</si>
  <si>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</si>
  <si>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</si>
  <si>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</si>
  <si>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</si>
  <si>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</si>
  <si>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</si>
  <si>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</si>
  <si>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</si>
  <si>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</si>
  <si>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</si>
  <si>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</si>
  <si>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</si>
  <si>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</si>
  <si>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</si>
  <si>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</si>
  <si>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</si>
  <si>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</si>
  <si>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</si>
  <si>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</si>
  <si>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</si>
  <si>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</si>
  <si>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</si>
  <si>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</si>
  <si>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</si>
  <si>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</si>
  <si>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</si>
  <si>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</si>
  <si>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</si>
  <si>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</si>
  <si>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</si>
  <si>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</si>
  <si>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</si>
  <si>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</si>
  <si>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</si>
  <si>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</si>
  <si>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</si>
  <si>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</si>
  <si>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</si>
  <si>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</si>
  <si>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</si>
  <si>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</si>
  <si>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</si>
  <si>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</si>
  <si>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</si>
  <si>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</si>
  <si>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</si>
  <si>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</si>
  <si>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</si>
  <si>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</si>
  <si>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</si>
  <si>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</si>
  <si>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</si>
  <si>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</si>
  <si>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</si>
  <si>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</si>
  <si>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</si>
  <si>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</si>
  <si>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</si>
  <si>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</si>
  <si>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</si>
  <si>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</si>
  <si>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</si>
  <si>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</si>
  <si>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</si>
  <si>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</si>
  <si>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</si>
  <si>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</si>
  <si>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</si>
  <si>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</si>
  <si>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</si>
  <si>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</si>
  <si>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</si>
  <si>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</si>
  <si>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</si>
  <si>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</si>
  <si>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</si>
  <si>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</si>
  <si>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</si>
  <si>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</si>
  <si>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</si>
  <si>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</si>
  <si>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</si>
  <si>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</si>
  <si>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</si>
  <si>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</si>
  <si>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</si>
  <si>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</si>
  <si>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</si>
  <si>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</si>
  <si>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</si>
  <si>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</si>
  <si>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</si>
  <si>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</si>
  <si>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</si>
  <si>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</si>
  <si>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</si>
  <si>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</si>
  <si>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</si>
  <si>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</si>
  <si>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</si>
  <si>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</si>
  <si>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</si>
  <si>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</si>
  <si>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</si>
  <si>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</si>
  <si>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</si>
  <si>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</si>
  <si>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</si>
  <si>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</si>
  <si>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</si>
  <si>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</si>
  <si>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</si>
  <si>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</si>
  <si>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</si>
  <si>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</si>
  <si>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</si>
  <si>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</si>
  <si>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</si>
  <si>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</si>
  <si>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</si>
  <si>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</si>
  <si>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</si>
  <si>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</si>
  <si>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</si>
  <si>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</si>
  <si>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</si>
  <si>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</si>
  <si>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</si>
  <si>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</si>
  <si>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</si>
  <si>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</si>
  <si>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</si>
  <si>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</si>
  <si>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</si>
  <si>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</si>
  <si>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</si>
  <si>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</si>
  <si>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</si>
  <si>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</si>
  <si>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</si>
  <si>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</si>
  <si>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</si>
  <si>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</si>
  <si>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</si>
  <si>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</si>
  <si>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</si>
  <si>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</si>
  <si>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</si>
  <si>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</si>
  <si>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</si>
  <si>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</si>
  <si>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</si>
  <si>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</si>
  <si>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</si>
  <si>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</si>
  <si>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</si>
  <si>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</si>
  <si>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</si>
  <si>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</si>
  <si>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</si>
  <si>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</si>
  <si>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</si>
  <si>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</si>
  <si>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</si>
  <si>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</si>
  <si>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</si>
  <si>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</si>
  <si>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</si>
  <si>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</si>
  <si>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</si>
  <si>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</si>
  <si>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</si>
  <si>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</si>
  <si>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</si>
  <si>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</si>
  <si>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</si>
  <si>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</si>
  <si>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</si>
  <si>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</si>
  <si>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</si>
  <si>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</si>
  <si>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</si>
  <si>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</si>
  <si>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</si>
  <si>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</si>
  <si>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</si>
  <si>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</si>
  <si>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</si>
  <si>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</si>
  <si>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</si>
  <si>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</si>
  <si>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</si>
  <si>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</si>
  <si>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</si>
  <si>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</si>
  <si>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</si>
  <si>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</si>
  <si>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</si>
  <si>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</si>
  <si>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</si>
  <si>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</si>
  <si>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</si>
  <si>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</si>
  <si>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</si>
  <si>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</si>
  <si>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</si>
  <si>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</si>
  <si>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</si>
  <si>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</si>
  <si>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</si>
  <si>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</si>
  <si>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</si>
  <si>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</si>
  <si>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</si>
  <si>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</si>
  <si>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</si>
  <si>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</si>
  <si>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</si>
  <si>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</si>
  <si>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</si>
  <si>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</si>
  <si>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</si>
  <si>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</si>
  <si>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</si>
  <si>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</si>
  <si>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</si>
  <si>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</si>
  <si>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</si>
  <si>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</si>
  <si>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</si>
  <si>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</si>
  <si>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</si>
  <si>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</si>
  <si>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</si>
  <si>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</si>
  <si>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</si>
  <si>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</si>
  <si>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</si>
  <si>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</si>
  <si>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</si>
  <si>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</si>
  <si>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</si>
  <si>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</si>
  <si>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</si>
  <si>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</si>
  <si>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</si>
  <si>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</si>
  <si>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</si>
  <si>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</si>
  <si>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</si>
  <si>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</si>
  <si>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</si>
  <si>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</si>
  <si>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</si>
  <si>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</si>
  <si>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</si>
  <si>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</si>
  <si>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</si>
  <si>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</si>
  <si>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</si>
  <si>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</si>
  <si>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</si>
  <si>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</si>
  <si>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</si>
  <si>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</si>
  <si>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</si>
  <si>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</si>
  <si>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</si>
  <si>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</si>
  <si>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</si>
  <si>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</si>
  <si>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</si>
  <si>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</si>
  <si>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</si>
  <si>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</si>
  <si>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</si>
  <si>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</si>
  <si>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</si>
  <si>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</si>
  <si>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</si>
  <si>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</si>
  <si>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</si>
  <si>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</si>
  <si>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</si>
  <si>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</si>
  <si>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</si>
  <si>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</si>
  <si>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</si>
  <si>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</si>
  <si>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</si>
  <si>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</si>
  <si>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</si>
  <si>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</si>
  <si>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</si>
  <si>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</si>
  <si>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</si>
  <si>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</si>
  <si>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</si>
  <si>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</si>
  <si>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</si>
  <si>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</si>
  <si>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</si>
  <si>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</si>
  <si>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</si>
  <si>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</si>
  <si>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</si>
  <si>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</si>
  <si>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</si>
  <si>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</si>
  <si>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</si>
  <si>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</si>
  <si>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</si>
  <si>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</si>
  <si>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</si>
  <si>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</si>
  <si>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</si>
  <si>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</si>
  <si>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</si>
  <si>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</si>
  <si>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</si>
  <si>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</si>
  <si>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</si>
  <si>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</si>
  <si>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</si>
  <si>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</si>
  <si>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</si>
  <si>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</si>
  <si>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</si>
  <si>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</si>
  <si>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</si>
  <si>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</si>
  <si>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</si>
  <si>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</si>
  <si>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</si>
  <si>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</si>
  <si>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</si>
  <si>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</si>
  <si>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</si>
  <si>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</si>
  <si>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</si>
  <si>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</si>
  <si>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</si>
  <si>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</si>
  <si>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</si>
  <si>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</si>
  <si>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</si>
  <si>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</si>
  <si>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</si>
  <si>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</si>
  <si>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</si>
  <si>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</si>
  <si>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</si>
  <si>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</si>
  <si>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</si>
  <si>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</si>
  <si>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</si>
  <si>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</si>
  <si>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</si>
  <si>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</si>
  <si>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</si>
  <si>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</si>
  <si>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</si>
  <si>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</si>
  <si>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</si>
  <si>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</si>
  <si>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</si>
  <si>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</si>
  <si>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</si>
  <si>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</si>
  <si>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</si>
  <si>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</si>
  <si>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</si>
  <si>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</si>
  <si>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</si>
  <si>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</si>
  <si>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</si>
  <si>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</si>
  <si>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</si>
  <si>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</si>
  <si>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</si>
  <si>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</si>
  <si>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</si>
  <si>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</si>
  <si>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</si>
  <si>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</si>
  <si>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</si>
  <si>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</si>
  <si>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</si>
  <si>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</si>
  <si>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</si>
  <si>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</si>
  <si>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</si>
  <si>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</si>
  <si>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</si>
  <si>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</si>
  <si>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</si>
  <si>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</si>
  <si>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</si>
  <si>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</si>
  <si>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</si>
  <si>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</si>
  <si>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</si>
  <si>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</si>
  <si>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</si>
  <si>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</si>
  <si>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</si>
  <si>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</si>
  <si>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</si>
  <si>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</si>
  <si>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</si>
  <si>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</si>
  <si>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</si>
  <si>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</si>
  <si>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</si>
  <si>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</si>
  <si>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</si>
  <si>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</si>
  <si>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</si>
  <si>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</si>
  <si>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</si>
  <si>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</si>
  <si>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</si>
  <si>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</si>
  <si>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</si>
  <si>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</si>
  <si>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</si>
  <si>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</si>
  <si>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</si>
  <si>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</si>
  <si>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</si>
  <si>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</si>
  <si>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</si>
  <si>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</si>
  <si>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</si>
  <si>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</si>
  <si>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</si>
  <si>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</si>
  <si>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</si>
  <si>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</si>
  <si>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</si>
  <si>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</si>
  <si>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</si>
  <si>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</si>
  <si>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</si>
  <si>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</si>
  <si>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</si>
  <si>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</si>
  <si>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</si>
  <si>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</si>
  <si>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</si>
  <si>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</si>
  <si>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</si>
  <si>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</si>
  <si>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</si>
  <si>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</si>
  <si>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</si>
  <si>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</si>
  <si>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</si>
  <si>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</si>
  <si>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</si>
  <si>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</si>
  <si>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</si>
  <si>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</si>
  <si>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</si>
  <si>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</si>
  <si>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</si>
  <si>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</si>
  <si>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</si>
  <si>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</si>
  <si>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</si>
  <si>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</si>
  <si>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</si>
  <si>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</si>
  <si>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</si>
  <si>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</si>
  <si>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</si>
  <si>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</si>
  <si>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</si>
  <si>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</si>
  <si>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</si>
  <si>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</si>
  <si>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</si>
  <si>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</si>
  <si>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</si>
  <si>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</si>
  <si>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</si>
  <si>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</si>
  <si>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</si>
  <si>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</si>
  <si>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</si>
  <si>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</si>
  <si>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</si>
  <si>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</si>
  <si>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</si>
  <si>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</si>
  <si>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</si>
  <si>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</si>
  <si>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</si>
  <si>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</si>
  <si>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</si>
  <si>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</si>
  <si>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</si>
  <si>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</si>
  <si>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</si>
  <si>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</si>
  <si>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</si>
  <si>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</si>
  <si>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</si>
  <si>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</si>
  <si>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</si>
  <si>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</si>
  <si>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</si>
  <si>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</si>
  <si>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</si>
  <si>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</si>
  <si>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</si>
  <si>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</si>
  <si>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</si>
  <si>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</si>
  <si>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</si>
  <si>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</si>
  <si>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</si>
  <si>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</si>
  <si>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</si>
  <si>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</si>
  <si>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</si>
  <si>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</si>
  <si>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</si>
  <si>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</si>
  <si>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</si>
  <si>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</si>
  <si>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</si>
  <si>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</si>
  <si>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</si>
  <si>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</si>
  <si>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</si>
  <si>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</si>
  <si>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</si>
  <si>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</si>
  <si>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</si>
  <si>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</si>
  <si>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</si>
  <si>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</si>
  <si>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</si>
  <si>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</si>
  <si>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</si>
  <si>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</si>
  <si>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</si>
  <si>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</si>
  <si>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</si>
  <si>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</si>
  <si>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</si>
  <si>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</si>
  <si>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</si>
  <si>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</si>
  <si>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</si>
  <si>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</si>
  <si>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</si>
  <si>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</si>
  <si>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</si>
  <si>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</si>
  <si>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</si>
  <si>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</si>
  <si>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</si>
  <si>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</si>
  <si>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</si>
  <si>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</si>
  <si>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</si>
  <si>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</si>
  <si>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</si>
  <si>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</si>
  <si>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</si>
  <si>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</si>
  <si>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</si>
  <si>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</si>
  <si>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</si>
  <si>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</si>
  <si>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</si>
  <si>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</si>
  <si>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</si>
  <si>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</si>
  <si>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</si>
  <si>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</si>
  <si>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</si>
  <si>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</si>
  <si>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</si>
  <si>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</si>
  <si>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</si>
  <si>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</si>
  <si>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</si>
  <si>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</si>
  <si>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</si>
  <si>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</si>
  <si>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</si>
  <si>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</si>
  <si>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</si>
  <si>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</si>
  <si>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</si>
  <si>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</si>
  <si>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</si>
  <si>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</si>
  <si>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</si>
  <si>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</si>
  <si>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</si>
  <si>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</si>
  <si>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</si>
  <si>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</si>
  <si>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</si>
  <si>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</si>
  <si>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</si>
  <si>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</si>
  <si>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</si>
  <si>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</si>
  <si>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</si>
  <si>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</si>
  <si>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</si>
  <si>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</si>
  <si>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</si>
  <si>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</si>
  <si>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</si>
  <si>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</si>
  <si>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</si>
  <si>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</si>
  <si>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</si>
  <si>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</si>
  <si>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</si>
  <si>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</si>
  <si>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</si>
  <si>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</si>
  <si>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</si>
  <si>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</si>
  <si>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</si>
  <si>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</si>
  <si>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</si>
  <si>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</si>
  <si>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</si>
  <si>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</si>
  <si>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</si>
  <si>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</si>
  <si>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</si>
  <si>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</si>
  <si>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</si>
  <si>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</si>
  <si>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</si>
  <si>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</si>
  <si>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</si>
  <si>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</si>
  <si>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</si>
  <si>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</si>
  <si>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</si>
  <si>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</si>
  <si>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</si>
  <si>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</si>
  <si>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</si>
  <si>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</si>
  <si>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</si>
  <si>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</si>
  <si>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</si>
  <si>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</si>
  <si>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</si>
  <si>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</si>
  <si>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</si>
  <si>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</si>
  <si>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</si>
  <si>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</si>
  <si>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</si>
  <si>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</si>
  <si>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</si>
  <si>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</si>
  <si>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</si>
  <si>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</si>
  <si>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</si>
  <si>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</si>
  <si>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</si>
  <si>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</si>
  <si>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</si>
  <si>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</si>
  <si>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</si>
  <si>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</si>
  <si>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</si>
  <si>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</si>
  <si>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</si>
  <si>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</si>
  <si>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</si>
  <si>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</si>
  <si>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</si>
  <si>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</si>
  <si>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</si>
  <si>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</si>
  <si>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</si>
  <si>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</si>
  <si>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</si>
  <si>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</si>
  <si>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</si>
  <si>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</si>
  <si>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</si>
  <si>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</si>
  <si>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</si>
  <si>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</si>
  <si>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</si>
  <si>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</si>
  <si>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</si>
  <si>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</si>
  <si>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</si>
  <si>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</si>
  <si>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</si>
  <si>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</si>
  <si>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</si>
  <si>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</si>
  <si>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</si>
  <si>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</si>
  <si>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</si>
  <si>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</si>
  <si>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</si>
  <si>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</si>
  <si>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</si>
  <si>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</si>
  <si>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</si>
  <si>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</si>
  <si>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</si>
  <si>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</si>
  <si>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</si>
  <si>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</si>
  <si>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</si>
  <si>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</si>
  <si>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</si>
  <si>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</si>
  <si>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</si>
  <si>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</si>
  <si>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</si>
  <si>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</si>
  <si>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</si>
  <si>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</si>
  <si>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</si>
  <si>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</si>
  <si>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</si>
  <si>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</si>
  <si>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</si>
  <si>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</si>
  <si>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</si>
  <si>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</si>
  <si>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</si>
  <si>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</si>
  <si>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</si>
  <si>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</si>
  <si>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</si>
  <si>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</si>
  <si>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</si>
  <si>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</si>
  <si>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</si>
  <si>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</si>
  <si>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</si>
  <si>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</si>
  <si>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</si>
  <si>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</si>
  <si>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</si>
  <si>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</si>
  <si>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</si>
  <si>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</si>
  <si>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</si>
  <si>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</si>
  <si>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</si>
  <si>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</si>
  <si>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</si>
  <si>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</si>
  <si>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</si>
  <si>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</si>
  <si>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</si>
  <si>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</si>
  <si>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</si>
  <si>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</si>
  <si>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</si>
  <si>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</si>
  <si>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</si>
  <si>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</si>
  <si>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</si>
  <si>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</si>
  <si>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</si>
  <si>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</si>
  <si>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</si>
  <si>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</si>
  <si>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</si>
  <si>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</si>
  <si>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</si>
  <si>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</si>
  <si>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</si>
  <si>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</si>
  <si>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</si>
  <si>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</si>
  <si>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</si>
  <si>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</si>
  <si>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</si>
  <si>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</si>
  <si>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</si>
  <si>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</si>
  <si>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</si>
  <si>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</si>
  <si>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</si>
  <si>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</si>
  <si>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</si>
  <si>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</si>
  <si>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</si>
  <si>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</si>
  <si>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</si>
  <si>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</si>
  <si>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</si>
  <si>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</si>
  <si>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</si>
  <si>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</si>
  <si>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</si>
  <si>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</si>
  <si>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</si>
  <si>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</si>
  <si>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</si>
  <si>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</si>
  <si>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</si>
  <si>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</si>
  <si>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</si>
  <si>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</si>
  <si>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</si>
  <si>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</si>
  <si>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</si>
  <si>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</si>
  <si>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</si>
  <si>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</si>
  <si>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</si>
  <si>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</si>
  <si>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</si>
  <si>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</si>
  <si>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</si>
  <si>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</si>
  <si>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</si>
  <si>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</si>
  <si>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</si>
  <si>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</si>
  <si>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</si>
  <si>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</si>
  <si>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</si>
  <si>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</si>
  <si>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</si>
  <si>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</si>
  <si>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</si>
  <si>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</si>
  <si>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</si>
  <si>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</si>
  <si>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</si>
  <si>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</si>
  <si>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</si>
  <si>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</si>
  <si>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</si>
  <si>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</si>
  <si>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</si>
  <si>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</si>
  <si>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</si>
  <si>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</si>
  <si>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</si>
  <si>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</si>
  <si>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</si>
  <si>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</si>
  <si>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</si>
  <si>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</si>
  <si>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</si>
  <si>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</si>
  <si>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</si>
  <si>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</si>
  <si>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</si>
  <si>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</si>
  <si>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</si>
  <si>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</si>
  <si>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</si>
  <si>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</si>
  <si>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</si>
  <si>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</si>
  <si>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</si>
  <si>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</si>
  <si>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</si>
  <si>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</si>
  <si>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</si>
  <si>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</si>
  <si>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</si>
  <si>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</si>
  <si>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</si>
  <si>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</si>
  <si>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</si>
  <si>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</si>
  <si>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</si>
  <si>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</si>
  <si>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</si>
  <si>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</si>
  <si>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</si>
  <si>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</si>
  <si>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</si>
  <si>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</si>
  <si>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</si>
  <si>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</si>
  <si>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</si>
  <si>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</si>
  <si>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</si>
  <si>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</si>
  <si>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</si>
  <si>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</si>
  <si>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</si>
  <si>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</si>
  <si>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</si>
  <si>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</si>
  <si>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</si>
  <si>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</si>
  <si>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</si>
  <si>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</si>
  <si>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</si>
  <si>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</si>
  <si>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</si>
  <si>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</si>
  <si>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</si>
  <si>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</si>
  <si>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</si>
  <si>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</si>
  <si>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</si>
  <si>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</si>
  <si>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</si>
  <si>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</si>
  <si>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</si>
  <si>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</si>
  <si>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</si>
  <si>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</si>
  <si>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</si>
  <si>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</si>
  <si>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</si>
  <si>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</si>
  <si>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</si>
  <si>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</si>
  <si>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</si>
  <si>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</si>
  <si>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</si>
  <si>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</si>
  <si>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</si>
  <si>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</si>
  <si>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</si>
  <si>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</si>
  <si>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</si>
  <si>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</si>
  <si>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</si>
  <si>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</si>
  <si>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</si>
  <si>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</si>
  <si>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</si>
  <si>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</si>
  <si>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</si>
  <si>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</si>
  <si>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</si>
  <si>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</si>
  <si>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</si>
  <si>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</si>
  <si>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</si>
  <si>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</si>
  <si>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</si>
  <si>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</si>
  <si>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</si>
  <si>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</si>
  <si>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</si>
  <si>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</si>
  <si>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</si>
  <si>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</si>
  <si>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</si>
  <si>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</si>
  <si>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</si>
  <si>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</si>
  <si>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</si>
  <si>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</si>
  <si>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</si>
  <si>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</si>
  <si>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</si>
  <si>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</si>
  <si>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</si>
  <si>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</si>
  <si>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</si>
  <si>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</si>
  <si>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</si>
  <si>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</si>
  <si>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</si>
  <si>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</si>
  <si>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</si>
  <si>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</si>
  <si>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</si>
  <si>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</si>
  <si>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</si>
  <si>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</si>
  <si>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</si>
  <si>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</si>
  <si>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</si>
  <si>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</si>
  <si>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</si>
  <si>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</si>
  <si>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</si>
  <si>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</si>
  <si>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</si>
  <si>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</si>
  <si>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</si>
  <si>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</si>
  <si>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</si>
  <si>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</si>
  <si>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</si>
  <si>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</si>
  <si>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</si>
  <si>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</si>
  <si>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</si>
  <si>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</si>
  <si>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</si>
  <si>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</si>
  <si>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</si>
  <si>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</si>
  <si>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</si>
  <si>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</si>
  <si>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</si>
  <si>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</si>
  <si>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</si>
  <si>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</si>
  <si>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</si>
  <si>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</si>
  <si>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</si>
  <si>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</si>
  <si>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</si>
  <si>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</si>
  <si>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</si>
  <si>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</si>
  <si>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</si>
  <si>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</si>
  <si>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</si>
  <si>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</si>
  <si>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</si>
  <si>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</si>
  <si>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</si>
  <si>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</si>
  <si>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</si>
  <si>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</si>
  <si>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</si>
  <si>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</si>
  <si>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</si>
  <si>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</si>
  <si>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</si>
  <si>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</si>
  <si>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</si>
  <si>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</si>
  <si>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</si>
  <si>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</si>
  <si>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</si>
  <si>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</si>
  <si>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</si>
  <si>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</si>
  <si>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</si>
  <si>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</si>
  <si>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</si>
  <si>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</si>
  <si>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</si>
  <si>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</si>
  <si>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</si>
  <si>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</si>
  <si>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</si>
  <si>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</si>
  <si>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</si>
  <si>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</si>
  <si>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</si>
  <si>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</si>
  <si>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</si>
  <si>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</si>
  <si>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</si>
  <si>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</si>
  <si>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</si>
  <si>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</si>
  <si>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</si>
  <si>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</si>
  <si>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</si>
  <si>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</si>
  <si>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</si>
  <si>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</si>
  <si>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</si>
  <si>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</si>
  <si>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</si>
  <si>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</si>
  <si>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</si>
  <si>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</si>
  <si>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</si>
  <si>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</si>
  <si>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</si>
  <si>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</si>
  <si>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</si>
  <si>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</si>
  <si>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</si>
  <si>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</si>
  <si>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</si>
  <si>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</si>
  <si>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</si>
  <si>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</si>
  <si>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</si>
  <si>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</si>
  <si>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</si>
  <si>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</si>
  <si>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</si>
  <si>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</si>
  <si>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</si>
  <si>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</si>
  <si>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</si>
  <si>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</si>
  <si>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</si>
  <si>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</si>
  <si>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</si>
  <si>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</si>
  <si>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</si>
  <si>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</si>
  <si>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</si>
  <si>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</si>
  <si>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</si>
  <si>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</si>
  <si>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</si>
  <si>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</si>
  <si>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</si>
  <si>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</si>
  <si>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</si>
  <si>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</si>
  <si>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</si>
  <si>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</si>
  <si>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</si>
  <si>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</si>
  <si>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</si>
  <si>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</si>
  <si>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</si>
  <si>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</si>
  <si>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</si>
  <si>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</si>
  <si>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</si>
  <si>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</si>
  <si>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</si>
  <si>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</si>
  <si>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</si>
  <si>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</si>
  <si>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</si>
  <si>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</si>
  <si>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</si>
  <si>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</si>
  <si>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</si>
  <si>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</si>
  <si>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</si>
  <si>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</si>
  <si>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</si>
  <si>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</si>
  <si>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</si>
  <si>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</si>
  <si>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</si>
  <si>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</si>
  <si>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</si>
  <si>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</si>
  <si>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</si>
  <si>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</si>
  <si>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</si>
  <si>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</si>
  <si>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</si>
  <si>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</si>
  <si>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</si>
  <si>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</si>
  <si>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</si>
  <si>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</si>
  <si>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</si>
  <si>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</si>
  <si>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</si>
  <si>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</si>
  <si>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</si>
  <si>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</si>
  <si>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</si>
  <si>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</si>
  <si>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</si>
  <si>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</si>
  <si>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</si>
  <si>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</si>
  <si>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</si>
  <si>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</si>
  <si>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</si>
  <si>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</si>
  <si>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</si>
  <si>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</si>
  <si>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</si>
  <si>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</si>
  <si>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</si>
  <si>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</si>
  <si>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</si>
  <si>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</si>
  <si>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</si>
  <si>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</si>
  <si>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</si>
  <si>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</si>
  <si>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</si>
  <si>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</si>
  <si>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</si>
  <si>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</si>
  <si>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</si>
  <si>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</si>
  <si>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</si>
  <si>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</si>
  <si>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</si>
  <si>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</si>
  <si>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</si>
  <si>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</si>
  <si>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</si>
  <si>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</si>
  <si>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</si>
  <si>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</si>
  <si>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</si>
  <si>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</si>
  <si>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</si>
  <si>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</si>
  <si>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</si>
  <si>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</si>
  <si>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</si>
  <si>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</si>
  <si>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</si>
  <si>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</si>
  <si>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</si>
  <si>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</si>
  <si>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</si>
  <si>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</si>
  <si>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</si>
  <si>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</si>
  <si>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</si>
  <si>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</si>
  <si>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</si>
  <si>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</si>
  <si>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</si>
  <si>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</si>
  <si>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</si>
  <si>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</si>
  <si>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</si>
  <si>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</si>
  <si>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</si>
  <si>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</si>
  <si>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</si>
  <si>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</si>
  <si>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</si>
  <si>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</si>
  <si>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</si>
  <si>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</si>
  <si>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</si>
  <si>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</si>
  <si>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</si>
  <si>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</si>
  <si>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</si>
  <si>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</si>
  <si>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</si>
  <si>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</si>
  <si>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</si>
  <si>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</si>
  <si>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</si>
  <si>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</si>
  <si>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</si>
  <si>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</si>
  <si>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</si>
  <si>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</si>
  <si>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</si>
  <si>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</si>
  <si>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</si>
  <si>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</si>
  <si>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</si>
  <si>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</si>
  <si>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</si>
  <si>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</si>
  <si>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</si>
  <si>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</si>
  <si>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</si>
  <si>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</si>
  <si>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</si>
  <si>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</si>
  <si>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</si>
  <si>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</si>
  <si>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</si>
  <si>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</si>
  <si>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</si>
  <si>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</si>
  <si>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</si>
  <si>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</si>
  <si>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</si>
  <si>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</si>
  <si>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</si>
  <si>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</si>
  <si>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</si>
  <si>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</si>
  <si>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</si>
  <si>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</si>
  <si>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</si>
  <si>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</si>
  <si>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</si>
  <si>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</si>
  <si>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</si>
  <si>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</si>
  <si>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</si>
  <si>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</si>
  <si>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</si>
  <si>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</si>
  <si>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</si>
  <si>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</si>
  <si>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</si>
  <si>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</si>
  <si>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</si>
  <si>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</si>
  <si>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</si>
  <si>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</si>
  <si>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</si>
  <si>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</si>
  <si>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</si>
  <si>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</si>
  <si>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</si>
  <si>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</si>
  <si>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</si>
  <si>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</si>
  <si>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</si>
  <si>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</si>
  <si>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</si>
  <si>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</si>
  <si>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</si>
  <si>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</si>
  <si>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</si>
  <si>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</si>
  <si>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</si>
  <si>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</si>
  <si>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</si>
  <si>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</si>
  <si>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</si>
  <si>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</si>
  <si>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</si>
  <si>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</si>
  <si>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</si>
  <si>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</si>
  <si>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</si>
  <si>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</si>
  <si>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</si>
  <si>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</si>
  <si>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</si>
  <si>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</si>
  <si>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</si>
  <si>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</si>
  <si>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</si>
  <si>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</si>
  <si>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</si>
  <si>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</si>
  <si>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</si>
  <si>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</si>
  <si>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</si>
  <si>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</si>
  <si>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</si>
  <si>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</si>
  <si>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</si>
  <si>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</si>
  <si>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</si>
  <si>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</si>
  <si>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</si>
  <si>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</si>
  <si>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</si>
  <si>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</si>
  <si>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</si>
  <si>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</si>
  <si>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</si>
  <si>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</si>
  <si>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</si>
  <si>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</si>
  <si>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</si>
  <si>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</si>
  <si>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</si>
  <si>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</si>
  <si>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</si>
  <si>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</si>
  <si>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</si>
  <si>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</si>
  <si>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</si>
  <si>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</si>
  <si>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</si>
  <si>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</si>
  <si>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</si>
  <si>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</si>
  <si>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</si>
  <si>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</si>
  <si>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</si>
  <si>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</si>
  <si>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</si>
  <si>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</si>
  <si>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</si>
  <si>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</si>
  <si>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</si>
  <si>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</si>
  <si>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</si>
  <si>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</si>
  <si>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</si>
  <si>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</si>
  <si>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</si>
  <si>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</si>
  <si>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</si>
  <si>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</si>
  <si>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</si>
  <si>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</si>
  <si>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</si>
  <si>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</si>
  <si>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</si>
  <si>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</si>
  <si>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</si>
  <si>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</si>
  <si>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</si>
  <si>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</si>
  <si>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</si>
  <si>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</si>
  <si>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</si>
  <si>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</si>
  <si>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</si>
  <si>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</si>
  <si>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</si>
  <si>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</si>
  <si>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</si>
  <si>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</si>
  <si>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</si>
  <si>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</si>
  <si>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</si>
  <si>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</si>
  <si>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</si>
  <si>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</si>
  <si>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</si>
  <si>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</si>
  <si>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</si>
  <si>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</si>
  <si>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</si>
  <si>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</si>
  <si>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</si>
  <si>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</si>
  <si>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</si>
  <si>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</si>
  <si>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</si>
  <si>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</si>
  <si>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</si>
  <si>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</si>
  <si>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</si>
  <si>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</si>
  <si>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</si>
  <si>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</si>
  <si>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</si>
  <si>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</si>
  <si>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</si>
  <si>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</si>
  <si>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</si>
  <si>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</si>
  <si>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</si>
  <si>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</si>
  <si>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</si>
  <si>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</si>
  <si>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</si>
  <si>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</si>
  <si>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</si>
  <si>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</si>
  <si>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</si>
  <si>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</si>
  <si>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</si>
  <si>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</si>
  <si>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</si>
  <si>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</si>
  <si>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</si>
  <si>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</si>
  <si>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</si>
  <si>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</si>
  <si>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</si>
  <si>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</si>
  <si>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</si>
  <si>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</si>
  <si>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</si>
  <si>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</si>
  <si>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</si>
  <si>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</si>
  <si>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</si>
  <si>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</si>
  <si>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</si>
  <si>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</si>
  <si>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</si>
  <si>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</si>
  <si>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</si>
  <si>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</si>
  <si>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</si>
  <si>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</si>
  <si>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</si>
  <si>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</si>
  <si>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</si>
  <si>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</si>
  <si>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</si>
  <si>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</si>
  <si>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</si>
  <si>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</si>
  <si>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</si>
  <si>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</si>
  <si>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</si>
  <si>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</si>
  <si>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</si>
  <si>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</si>
  <si>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</si>
  <si>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</si>
  <si>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</si>
  <si>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</si>
  <si>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</si>
  <si>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</si>
  <si>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</si>
  <si>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</si>
  <si>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</si>
  <si>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</si>
  <si>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</si>
  <si>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</si>
  <si>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</si>
  <si>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</si>
  <si>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</si>
  <si>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</si>
  <si>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</si>
  <si>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</si>
  <si>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</si>
  <si>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</si>
  <si>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</si>
  <si>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</si>
  <si>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</si>
  <si>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</si>
  <si>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</si>
  <si>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</si>
  <si>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</si>
  <si>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</si>
  <si>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</si>
  <si>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</si>
  <si>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</si>
  <si>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</si>
  <si>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</si>
  <si>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</si>
  <si>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</si>
  <si>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</si>
  <si>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</si>
  <si>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</si>
  <si>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</si>
  <si>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</si>
  <si>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</si>
  <si>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</si>
  <si>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</si>
  <si>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</si>
  <si>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</si>
  <si>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</si>
  <si>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</si>
  <si>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</si>
  <si>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</si>
  <si>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</si>
  <si>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</si>
  <si>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</si>
  <si>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</si>
  <si>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</si>
  <si>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</si>
  <si>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</si>
  <si>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</si>
  <si>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</si>
  <si>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</si>
  <si>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</si>
  <si>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</si>
  <si>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</si>
  <si>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</si>
  <si>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</si>
  <si>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</si>
  <si>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</si>
  <si>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</si>
  <si>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</si>
  <si>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</si>
  <si>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</si>
  <si>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</si>
  <si>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</si>
  <si>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</si>
  <si>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</si>
  <si>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</si>
  <si>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</si>
  <si>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</si>
  <si>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</si>
  <si>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</si>
  <si>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</si>
  <si>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</si>
  <si>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</si>
  <si>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</si>
  <si>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</si>
  <si>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</si>
  <si>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</si>
  <si>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</si>
  <si>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</si>
  <si>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</si>
  <si>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</si>
  <si>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</si>
  <si>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</si>
  <si>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</si>
  <si>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</si>
  <si>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</si>
  <si>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</si>
  <si>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</si>
  <si>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</si>
  <si>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</si>
  <si>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</si>
  <si>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</si>
  <si>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</si>
  <si>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</si>
  <si>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</si>
  <si>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</si>
  <si>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</si>
  <si>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</si>
  <si>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</si>
  <si>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</si>
  <si>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</si>
  <si>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</si>
  <si>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</si>
  <si>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</si>
  <si>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</si>
  <si>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</si>
  <si>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</si>
  <si>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</si>
  <si>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</si>
  <si>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</si>
  <si>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</si>
  <si>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</si>
  <si>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</si>
  <si>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</si>
  <si>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</si>
  <si>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</si>
  <si>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</si>
  <si>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</si>
  <si>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</si>
  <si>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</si>
  <si>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</si>
  <si>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</si>
  <si>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</si>
  <si>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</si>
  <si>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</si>
  <si>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</si>
  <si>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</si>
  <si>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</si>
  <si>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</si>
  <si>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</si>
  <si>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</si>
  <si>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</si>
  <si>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</si>
  <si>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</si>
  <si>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</si>
  <si>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</si>
  <si>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</si>
  <si>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</si>
  <si>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</si>
  <si>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</si>
  <si>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</si>
  <si>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</si>
  <si>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</si>
  <si>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</si>
  <si>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</si>
  <si>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</si>
  <si>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</si>
  <si>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</si>
  <si>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</si>
  <si>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</si>
  <si>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</si>
  <si>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</si>
  <si>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</si>
  <si>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</si>
  <si>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</si>
  <si>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</si>
  <si>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</si>
  <si>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</si>
  <si>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</si>
  <si>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</si>
  <si>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</si>
  <si>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</si>
  <si>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</si>
  <si>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</si>
  <si>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</si>
  <si>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</si>
  <si>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</si>
  <si>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</si>
  <si>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</si>
  <si>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</si>
  <si>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</si>
  <si>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</si>
  <si>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</si>
  <si>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</si>
  <si>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</si>
  <si>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</si>
  <si>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</si>
  <si>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</si>
  <si>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</si>
  <si>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</si>
  <si>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</si>
  <si>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</si>
  <si>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</si>
  <si>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</si>
  <si>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</si>
  <si>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</si>
  <si>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</si>
  <si>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</si>
  <si>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</si>
  <si>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</si>
  <si>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</si>
  <si>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</si>
  <si>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</si>
  <si>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</si>
  <si>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</si>
  <si>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</si>
  <si>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</si>
  <si>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</si>
  <si>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</si>
  <si>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</si>
  <si>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</si>
  <si>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</si>
  <si>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</si>
  <si>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</si>
  <si>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</si>
  <si>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</si>
  <si>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</si>
  <si>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</si>
  <si>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</si>
  <si>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</si>
  <si>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</si>
  <si>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</si>
  <si>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</si>
  <si>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</si>
  <si>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</si>
  <si>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</si>
  <si>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</si>
  <si>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</si>
  <si>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</si>
  <si>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</si>
  <si>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</si>
  <si>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</si>
  <si>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</si>
  <si>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</si>
  <si>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</si>
  <si>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</si>
  <si>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</si>
  <si>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</si>
  <si>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</si>
  <si>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</si>
  <si>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</si>
  <si>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</si>
  <si>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</si>
  <si>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</si>
  <si>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</si>
  <si>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</si>
  <si>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</si>
  <si>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</si>
  <si>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</si>
  <si>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</si>
  <si>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</si>
  <si>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</si>
  <si>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</si>
  <si>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</si>
  <si>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</si>
  <si>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</si>
  <si>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</si>
  <si>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</si>
  <si>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</si>
  <si>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</si>
  <si>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</si>
  <si>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</si>
  <si>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</si>
  <si>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</si>
  <si>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</si>
  <si>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</si>
  <si>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</si>
  <si>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</si>
  <si>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</si>
  <si>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</si>
  <si>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</si>
  <si>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</si>
  <si>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</si>
  <si>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</si>
  <si>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</si>
  <si>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</si>
  <si>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</si>
  <si>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</si>
  <si>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</si>
  <si>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</si>
  <si>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</si>
  <si>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</si>
  <si>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</si>
  <si>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</si>
  <si>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</si>
  <si>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</si>
  <si>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</si>
  <si>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</si>
  <si>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</si>
  <si>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</si>
  <si>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</si>
  <si>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</si>
  <si>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</si>
  <si>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</si>
  <si>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</si>
  <si>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</si>
  <si>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</si>
  <si>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</si>
  <si>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</si>
  <si>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</si>
  <si>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</si>
  <si>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</si>
  <si>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</si>
  <si>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</si>
  <si>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</si>
  <si>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</si>
  <si>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</si>
  <si>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</si>
  <si>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</si>
  <si>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</si>
  <si>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</si>
  <si>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</si>
  <si>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</si>
  <si>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</si>
  <si>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</si>
  <si>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</si>
  <si>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</si>
  <si>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</si>
  <si>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</si>
  <si>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</si>
  <si>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</si>
  <si>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</si>
  <si>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</si>
  <si>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</si>
  <si>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</si>
  <si>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</si>
  <si>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</si>
  <si>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</si>
  <si>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</si>
  <si>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</si>
  <si>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</si>
  <si>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</si>
  <si>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</si>
  <si>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</si>
  <si>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</si>
  <si>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</si>
  <si>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</si>
  <si>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</si>
  <si>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</si>
  <si>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</si>
  <si>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</si>
  <si>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</si>
  <si>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</si>
  <si>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</si>
  <si>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</si>
  <si>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</si>
  <si>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</si>
  <si>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</si>
  <si>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</si>
  <si>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</si>
  <si>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</si>
  <si>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</si>
  <si>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</si>
  <si>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</si>
  <si>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</si>
  <si>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</si>
  <si>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</si>
  <si>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</si>
  <si>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</si>
  <si>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</si>
  <si>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</si>
  <si>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</si>
  <si>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</si>
  <si>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</si>
  <si>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</si>
  <si>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</si>
  <si>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</si>
  <si>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</si>
  <si>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</si>
  <si>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</si>
  <si>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</si>
  <si>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</si>
  <si>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</si>
  <si>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</si>
  <si>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</si>
  <si>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</si>
  <si>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</si>
  <si>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</si>
  <si>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</si>
  <si>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</si>
  <si>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</si>
  <si>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</si>
  <si>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</si>
  <si>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</si>
  <si>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</si>
  <si>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</si>
  <si>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</si>
  <si>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</si>
  <si>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</si>
  <si>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</si>
  <si>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</si>
  <si>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</si>
  <si>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</si>
  <si>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</si>
  <si>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</si>
  <si>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</si>
  <si>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</si>
  <si>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</si>
  <si>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</si>
  <si>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</si>
  <si>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</si>
  <si>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</si>
  <si>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</si>
  <si>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</si>
  <si>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</si>
  <si>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</si>
  <si>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</si>
  <si>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</si>
  <si>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</si>
  <si>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</si>
  <si>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</si>
  <si>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</si>
  <si>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</si>
  <si>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</si>
  <si>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</si>
  <si>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</si>
  <si>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</si>
  <si>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</si>
  <si>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</si>
  <si>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</si>
  <si>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</si>
  <si>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</si>
  <si>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</si>
  <si>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</si>
  <si>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</si>
  <si>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</si>
  <si>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</si>
  <si>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</si>
  <si>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</si>
  <si>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</si>
  <si>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</si>
  <si>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</si>
  <si>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</si>
  <si>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</si>
  <si>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</si>
  <si>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</si>
  <si>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</si>
  <si>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</si>
  <si>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</si>
  <si>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</si>
  <si>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</si>
  <si>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</si>
  <si>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</si>
  <si>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</si>
  <si>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</si>
  <si>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</si>
  <si>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</si>
  <si>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</si>
  <si>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</si>
  <si>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</si>
  <si>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</si>
  <si>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</si>
  <si>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</si>
  <si>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</si>
  <si>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</si>
  <si>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</si>
  <si>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</si>
  <si>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</si>
  <si>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</si>
  <si>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</si>
  <si>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</si>
  <si>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</si>
  <si>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</si>
  <si>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</si>
  <si>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</si>
  <si>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</si>
  <si>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</si>
  <si>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</si>
  <si>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</si>
  <si>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</si>
  <si>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</si>
  <si>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</si>
  <si>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</si>
  <si>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</si>
  <si>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</si>
  <si>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</si>
  <si>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</si>
  <si>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</si>
  <si>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</si>
  <si>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</si>
  <si>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</si>
  <si>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</si>
  <si>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</si>
  <si>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</si>
  <si>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</si>
  <si>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</si>
  <si>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</si>
  <si>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</si>
  <si>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</si>
  <si>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</si>
  <si>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</si>
  <si>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</si>
  <si>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</si>
  <si>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</si>
  <si>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</si>
  <si>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</si>
  <si>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</si>
  <si>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</si>
  <si>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</si>
  <si>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</si>
  <si>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</si>
  <si>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</si>
  <si>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</si>
  <si>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</si>
  <si>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</si>
  <si>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</si>
  <si>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</si>
  <si>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</si>
  <si>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</si>
  <si>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</si>
  <si>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</si>
  <si>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</si>
  <si>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</si>
  <si>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</si>
  <si>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</si>
  <si>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</si>
  <si>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</si>
  <si>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</si>
  <si>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</si>
  <si>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</si>
  <si>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</si>
  <si>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</si>
  <si>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</si>
  <si>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</si>
  <si>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</si>
  <si>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</si>
  <si>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</si>
  <si>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</si>
  <si>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</si>
  <si>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</si>
  <si>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</si>
  <si>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</si>
  <si>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</si>
  <si>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</si>
  <si>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</si>
  <si>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</si>
  <si>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</si>
  <si>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</si>
  <si>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</si>
  <si>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</si>
  <si>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</si>
  <si>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</si>
  <si>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</si>
  <si>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</si>
  <si>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</si>
  <si>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</si>
  <si>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</si>
  <si>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</si>
  <si>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</si>
  <si>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</si>
  <si>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</si>
  <si>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</si>
  <si>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</si>
  <si>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</si>
  <si>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</si>
  <si>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</si>
  <si>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</si>
  <si>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</si>
  <si>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</si>
  <si>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</si>
  <si>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</si>
  <si>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</si>
  <si>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</si>
  <si>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</si>
  <si>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</si>
  <si>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</si>
  <si>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</si>
  <si>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</si>
  <si>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</si>
  <si>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</si>
  <si>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</si>
  <si>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</si>
  <si>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</si>
  <si>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</si>
  <si>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</si>
  <si>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</si>
  <si>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</si>
  <si>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</si>
  <si>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</si>
  <si>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</si>
  <si>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</si>
  <si>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</si>
  <si>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</si>
  <si>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</si>
  <si>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</si>
  <si>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</si>
  <si>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</si>
  <si>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</si>
  <si>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</si>
  <si>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</si>
  <si>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</si>
  <si>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</si>
  <si>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</si>
  <si>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</si>
  <si>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</si>
  <si>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</si>
  <si>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</si>
  <si>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</si>
  <si>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</si>
  <si>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</si>
  <si>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</si>
  <si>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</si>
  <si>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</si>
  <si>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</si>
  <si>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</si>
  <si>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</si>
  <si>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</si>
  <si>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</si>
  <si>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</si>
  <si>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</si>
  <si>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</si>
  <si>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</si>
  <si>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</si>
  <si>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</si>
  <si>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</si>
  <si>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</si>
  <si>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</si>
  <si>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</si>
  <si>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</si>
  <si>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</si>
  <si>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</si>
  <si>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</si>
  <si>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</si>
  <si>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</si>
  <si>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</si>
  <si>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</si>
  <si>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</si>
  <si>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</si>
  <si>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</si>
  <si>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</si>
  <si>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</si>
  <si>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</si>
  <si>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</si>
  <si>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</si>
  <si>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</si>
  <si>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</si>
  <si>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</si>
  <si>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</si>
  <si>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</si>
  <si>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</si>
  <si>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</si>
  <si>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</si>
  <si>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</si>
  <si>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</si>
  <si>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</si>
  <si>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</si>
  <si>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</si>
  <si>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</si>
  <si>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</si>
  <si>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</si>
  <si>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</si>
  <si>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</si>
  <si>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</si>
  <si>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</si>
  <si>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</si>
  <si>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</si>
  <si>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</si>
  <si>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</si>
  <si>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</si>
  <si>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</si>
  <si>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</si>
  <si>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</si>
  <si>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</si>
  <si>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</si>
  <si>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</si>
  <si>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</si>
  <si>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</si>
  <si>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</si>
  <si>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</si>
  <si>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</si>
  <si>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</si>
  <si>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</si>
  <si>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</si>
  <si>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</si>
  <si>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</si>
  <si>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</si>
  <si>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</si>
  <si>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</si>
  <si>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</si>
  <si>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</si>
  <si>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</si>
  <si>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</si>
  <si>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</si>
  <si>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</si>
  <si>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</si>
  <si>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</si>
  <si>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</si>
  <si>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</si>
  <si>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</si>
  <si>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</si>
  <si>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</si>
  <si>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</si>
  <si>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</si>
  <si>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</si>
  <si>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</si>
  <si>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</si>
  <si>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</si>
  <si>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</si>
  <si>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</si>
  <si>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</si>
  <si>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</si>
  <si>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</si>
  <si>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</si>
  <si>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</si>
  <si>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</si>
  <si>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</si>
  <si>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</si>
  <si>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</si>
  <si>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</si>
  <si>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</si>
  <si>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</si>
  <si>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</si>
  <si>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</si>
  <si>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</si>
  <si>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</si>
  <si>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</si>
  <si>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</si>
  <si>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</si>
  <si>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</si>
  <si>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</si>
  <si>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</si>
  <si>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</si>
  <si>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</si>
  <si>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</si>
  <si>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</si>
  <si>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</si>
  <si>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</si>
  <si>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</si>
  <si>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</si>
  <si>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</si>
  <si>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</si>
  <si>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</si>
  <si>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</si>
  <si>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</si>
  <si>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</si>
  <si>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</si>
  <si>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</si>
  <si>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</si>
  <si>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</si>
  <si>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</si>
  <si>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</si>
  <si>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</si>
  <si>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</si>
  <si>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</si>
  <si>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</si>
  <si>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</si>
  <si>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</si>
  <si>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</si>
  <si>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</si>
  <si>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</si>
  <si>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</si>
  <si>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</si>
  <si>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</si>
  <si>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</si>
  <si>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</si>
  <si>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</si>
  <si>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</si>
  <si>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</si>
  <si>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</si>
  <si>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</si>
  <si>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</si>
  <si>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</si>
  <si>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</si>
  <si>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</si>
  <si>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</si>
  <si>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</si>
  <si>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</si>
  <si>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</si>
  <si>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</si>
  <si>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</si>
  <si>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</si>
  <si>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</si>
  <si>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</si>
  <si>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</si>
  <si>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</si>
  <si>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</si>
  <si>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</si>
  <si>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</si>
  <si>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</si>
  <si>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</si>
  <si>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</si>
  <si>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</si>
  <si>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</si>
  <si>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</si>
  <si>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</si>
  <si>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</si>
  <si>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</si>
  <si>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</si>
  <si>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</si>
  <si>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</si>
  <si>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</si>
  <si>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</si>
  <si>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</si>
  <si>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</si>
  <si>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</si>
  <si>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</si>
  <si>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</si>
  <si>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</si>
  <si>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</si>
  <si>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</si>
  <si>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</si>
  <si>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</si>
  <si>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</si>
  <si>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</si>
  <si>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</si>
  <si>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</si>
  <si>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</si>
  <si>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</si>
  <si>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</si>
  <si>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</si>
  <si>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</si>
  <si>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</si>
  <si>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</si>
  <si>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</si>
  <si>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</si>
  <si>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</si>
  <si>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</si>
  <si>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</si>
  <si>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</si>
  <si>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</si>
  <si>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</si>
  <si>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</si>
  <si>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</si>
  <si>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</si>
  <si>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</si>
  <si>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</si>
  <si>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</si>
  <si>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</si>
  <si>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</si>
  <si>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</si>
  <si>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</si>
  <si>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</si>
  <si>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</si>
  <si>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</si>
  <si>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</si>
  <si>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</si>
  <si>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</si>
  <si>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</si>
  <si>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</si>
  <si>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</si>
  <si>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</si>
  <si>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</si>
  <si>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</si>
  <si>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</si>
  <si>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</si>
  <si>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</si>
  <si>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</si>
  <si>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</si>
  <si>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</si>
  <si>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</si>
  <si>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</si>
  <si>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</si>
  <si>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</si>
  <si>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</si>
  <si>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</si>
  <si>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</si>
  <si>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</si>
  <si>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</si>
  <si>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</si>
  <si>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</si>
  <si>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</si>
  <si>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</si>
  <si>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</si>
  <si>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</si>
  <si>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</si>
  <si>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</si>
  <si>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</si>
  <si>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</si>
  <si>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</si>
  <si>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</si>
  <si>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</si>
  <si>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</si>
  <si>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</si>
  <si>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</si>
  <si>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</si>
  <si>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</si>
  <si>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</si>
  <si>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</si>
  <si>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</si>
  <si>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</si>
  <si>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</si>
  <si>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</si>
  <si>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</si>
  <si>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</si>
  <si>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</si>
  <si>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</si>
  <si>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</si>
  <si>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</si>
  <si>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</si>
  <si>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</si>
  <si>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</si>
  <si>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</si>
  <si>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</si>
  <si>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</si>
  <si>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</si>
  <si>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</si>
  <si>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</si>
  <si>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</si>
  <si>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</si>
  <si>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</si>
  <si>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</si>
  <si>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</si>
  <si>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</si>
  <si>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</si>
  <si>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</si>
  <si>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</si>
  <si>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</si>
  <si>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</si>
  <si>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</si>
  <si>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</si>
  <si>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</si>
  <si>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</si>
  <si>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</si>
  <si>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</si>
  <si>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</si>
  <si>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</si>
  <si>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</si>
  <si>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</si>
  <si>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</si>
  <si>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</si>
  <si>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</si>
  <si>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</si>
  <si>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</si>
  <si>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</si>
  <si>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</si>
  <si>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</si>
  <si>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</si>
  <si>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</si>
  <si>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</si>
  <si>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</si>
  <si>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</si>
  <si>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</si>
  <si>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</si>
  <si>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</si>
  <si>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</si>
  <si>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</si>
  <si>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</si>
  <si>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</si>
  <si>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</si>
  <si>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</si>
  <si>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</si>
  <si>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</si>
  <si>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</si>
  <si>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</si>
  <si>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</si>
  <si>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</si>
  <si>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</si>
  <si>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</si>
  <si>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</si>
  <si>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</si>
  <si>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</si>
  <si>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</si>
  <si>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</si>
  <si>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</si>
  <si>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</si>
  <si>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</si>
  <si>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</si>
  <si>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</si>
  <si>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</si>
  <si>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</si>
  <si>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</si>
  <si>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</si>
  <si>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</si>
  <si>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</si>
  <si>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</si>
  <si>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</si>
  <si>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</si>
  <si>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</si>
  <si>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</si>
  <si>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</si>
  <si>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</si>
  <si>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</si>
  <si>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</si>
  <si>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</si>
  <si>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</si>
  <si>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</si>
  <si>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</si>
  <si>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</si>
  <si>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</si>
  <si>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</si>
  <si>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</si>
  <si>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</si>
  <si>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</si>
  <si>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</si>
  <si>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</si>
  <si>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</si>
  <si>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</si>
  <si>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</si>
  <si>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</si>
  <si>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</si>
  <si>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</si>
  <si>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</si>
  <si>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</si>
  <si>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</si>
  <si>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</si>
  <si>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</si>
  <si>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</si>
  <si>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</si>
  <si>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</si>
  <si>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</si>
  <si>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</si>
  <si>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</si>
  <si>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</si>
  <si>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</si>
  <si>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</si>
  <si>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</si>
  <si>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</si>
  <si>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</si>
  <si>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</si>
  <si>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</si>
  <si>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</si>
  <si>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</si>
  <si>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</si>
  <si>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</si>
  <si>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</si>
  <si>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</si>
  <si>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</si>
  <si>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</si>
  <si>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</si>
  <si>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</si>
  <si>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</si>
  <si>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</si>
  <si>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</si>
  <si>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</si>
  <si>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</si>
  <si>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</si>
  <si>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</si>
  <si>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</si>
  <si>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</si>
  <si>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</si>
  <si>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</si>
  <si>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</si>
  <si>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</si>
  <si>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</si>
  <si>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</si>
  <si>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</si>
  <si>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</si>
  <si>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</si>
  <si>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</si>
  <si>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</si>
  <si>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</si>
  <si>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</si>
  <si>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</si>
  <si>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</si>
  <si>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</si>
  <si>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</si>
  <si>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</si>
  <si>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</si>
  <si>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</si>
  <si>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</si>
  <si>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</si>
  <si>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</si>
  <si>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</si>
  <si>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</si>
  <si>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</si>
  <si>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</si>
  <si>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</si>
  <si>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</si>
  <si>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</si>
  <si>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</si>
  <si>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</si>
  <si>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</si>
  <si>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</si>
  <si>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</si>
  <si>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</si>
  <si>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</si>
  <si>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</si>
  <si>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</si>
  <si>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</si>
  <si>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</si>
  <si>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</si>
  <si>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</si>
  <si>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</si>
  <si>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</si>
  <si>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</si>
  <si>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</si>
  <si>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</si>
  <si>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</si>
  <si>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</si>
  <si>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</si>
  <si>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</si>
  <si>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</si>
  <si>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</si>
  <si>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</si>
  <si>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</si>
  <si>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</si>
  <si>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</si>
  <si>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</si>
  <si>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</si>
  <si>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</si>
  <si>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</si>
  <si>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</si>
  <si>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</si>
  <si>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</si>
  <si>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</si>
  <si>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</si>
  <si>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</si>
  <si>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</si>
  <si>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</si>
  <si>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</si>
  <si>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</si>
  <si>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</si>
  <si>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</si>
  <si>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</si>
  <si>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</si>
  <si>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</si>
  <si>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</si>
  <si>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</si>
  <si>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</si>
  <si>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</si>
  <si>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</si>
  <si>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</si>
  <si>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</si>
  <si>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</si>
  <si>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</si>
  <si>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</si>
  <si>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</si>
  <si>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</si>
  <si>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</si>
  <si>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</si>
  <si>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</si>
  <si>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</si>
  <si>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</si>
  <si>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</si>
  <si>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</si>
  <si>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</si>
  <si>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</si>
  <si>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</si>
  <si>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</si>
  <si>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</si>
  <si>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</si>
  <si>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</si>
  <si>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</si>
  <si>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</si>
  <si>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</si>
  <si>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</si>
  <si>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</si>
  <si>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</si>
  <si>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</si>
  <si>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</si>
  <si>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</si>
  <si>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</si>
  <si>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</si>
  <si>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</si>
  <si>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</si>
  <si>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</si>
  <si>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</si>
  <si>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</si>
  <si>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</si>
  <si>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</si>
  <si>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</si>
  <si>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</si>
  <si>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</si>
  <si>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</si>
  <si>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</si>
  <si>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</si>
  <si>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</si>
  <si>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</si>
  <si>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</si>
  <si>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</si>
  <si>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</si>
  <si>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</si>
  <si>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</si>
  <si>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</si>
  <si>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</si>
  <si>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</si>
  <si>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</si>
  <si>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</si>
  <si>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</si>
  <si>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</si>
  <si>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</si>
  <si>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</si>
  <si>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</si>
  <si>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</si>
  <si>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</si>
  <si>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</si>
  <si>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</si>
  <si>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</si>
  <si>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</si>
  <si>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</si>
  <si>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</si>
  <si>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</si>
  <si>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</si>
  <si>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</si>
  <si>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</si>
  <si>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</si>
  <si>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</si>
  <si>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</si>
  <si>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</si>
  <si>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</si>
  <si>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</si>
  <si>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</si>
  <si>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</si>
  <si>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</si>
  <si>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</si>
  <si>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</si>
  <si>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</si>
  <si>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</si>
  <si>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</si>
  <si>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</si>
  <si>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</si>
  <si>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</si>
  <si>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</si>
  <si>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</si>
  <si>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</si>
  <si>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</si>
  <si>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</si>
  <si>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</si>
  <si>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</si>
  <si>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</si>
  <si>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</si>
  <si>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</si>
  <si>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</si>
  <si>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</si>
  <si>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</si>
  <si>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</si>
  <si>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</si>
  <si>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</si>
  <si>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</si>
  <si>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</si>
  <si>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</si>
  <si>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</si>
  <si>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</si>
  <si>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</si>
  <si>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</si>
  <si>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</si>
  <si>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</si>
  <si>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</si>
  <si>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</si>
  <si>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</si>
  <si>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</si>
  <si>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</si>
  <si>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</si>
  <si>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</si>
  <si>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</si>
  <si>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</si>
  <si>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</si>
  <si>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</si>
  <si>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</si>
  <si>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</si>
  <si>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</si>
  <si>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</si>
  <si>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</si>
  <si>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</si>
  <si>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</si>
  <si>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</si>
  <si>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</si>
  <si>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</si>
  <si>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</si>
  <si>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</si>
  <si>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</si>
  <si>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</si>
  <si>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</si>
  <si>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</si>
  <si>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</si>
  <si>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</si>
  <si>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</si>
  <si>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</si>
  <si>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</si>
  <si>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</si>
  <si>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</si>
  <si>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</si>
  <si>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</si>
  <si>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</si>
  <si>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</si>
  <si>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</si>
  <si>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</si>
  <si>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</si>
  <si>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</si>
  <si>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</si>
  <si>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</si>
  <si>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</si>
  <si>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</si>
  <si>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</si>
  <si>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</si>
  <si>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</si>
  <si>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</si>
  <si>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</si>
  <si>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</si>
  <si>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</si>
  <si>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</si>
  <si>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</si>
  <si>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</si>
  <si>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</si>
  <si>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</si>
  <si>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</si>
  <si>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</si>
  <si>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</si>
  <si>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</si>
  <si>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</si>
  <si>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</si>
  <si>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</si>
  <si>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</si>
  <si>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</si>
  <si>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</si>
  <si>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</si>
  <si>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</si>
  <si>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</si>
  <si>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</si>
  <si>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</si>
  <si>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</si>
  <si>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</si>
  <si>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</si>
  <si>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</si>
  <si>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</si>
  <si>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</si>
  <si>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</si>
  <si>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</si>
  <si>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</si>
  <si>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</si>
  <si>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</si>
  <si>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</si>
  <si>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</si>
  <si>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</si>
  <si>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</si>
  <si>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</si>
  <si>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</si>
  <si>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</si>
  <si>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</si>
  <si>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</si>
  <si>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</si>
  <si>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</si>
  <si>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</si>
  <si>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</si>
  <si>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</si>
  <si>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</si>
  <si>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</si>
  <si>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</si>
  <si>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</si>
  <si>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</si>
  <si>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</si>
  <si>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</si>
  <si>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</si>
  <si>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</si>
  <si>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</si>
  <si>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</si>
  <si>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</si>
  <si>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</si>
  <si>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</si>
  <si>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</si>
  <si>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</si>
  <si>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</si>
  <si>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</si>
  <si>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</si>
  <si>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</si>
  <si>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</si>
  <si>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</si>
  <si>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</si>
  <si>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</si>
  <si>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</si>
  <si>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</si>
  <si>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</si>
  <si>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</si>
  <si>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</si>
  <si>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</si>
  <si>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</si>
  <si>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</si>
  <si>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</si>
  <si>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</si>
  <si>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</si>
  <si>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</si>
  <si>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</si>
  <si>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</si>
  <si>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</si>
  <si>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</si>
  <si>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</si>
  <si>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</si>
  <si>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</si>
  <si>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</si>
  <si>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</si>
  <si>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</si>
  <si>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</si>
  <si>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</si>
  <si>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</si>
  <si>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</si>
  <si>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</si>
  <si>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</si>
  <si>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</si>
  <si>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</si>
  <si>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</si>
  <si>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</si>
  <si>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</si>
  <si>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</si>
  <si>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</si>
  <si>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</si>
  <si>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</si>
  <si>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</si>
  <si>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</si>
  <si>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</si>
  <si>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</si>
  <si>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</si>
  <si>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</si>
  <si>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</si>
  <si>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</si>
  <si>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</si>
  <si>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</si>
  <si>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</si>
  <si>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</si>
  <si>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</si>
  <si>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</si>
  <si>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</si>
  <si>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</si>
  <si>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</si>
  <si>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</si>
  <si>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</si>
  <si>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</si>
  <si>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</si>
  <si>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</si>
  <si>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</si>
  <si>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</si>
  <si>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</si>
  <si>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</si>
  <si>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</si>
  <si>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</si>
  <si>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</si>
  <si>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</si>
  <si>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</si>
  <si>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</si>
  <si>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</si>
  <si>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</si>
  <si>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</si>
  <si>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</si>
  <si>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</si>
  <si>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</si>
  <si>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</si>
  <si>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</si>
  <si>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</si>
  <si>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</si>
  <si>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</si>
  <si>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</si>
  <si>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</si>
  <si>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</si>
  <si>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</si>
  <si>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</si>
  <si>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</si>
  <si>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</si>
  <si>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</si>
  <si>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</si>
  <si>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</si>
  <si>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</si>
  <si>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</si>
  <si>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</si>
  <si>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</si>
  <si>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</si>
  <si>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</si>
  <si>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</si>
  <si>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</si>
  <si>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</si>
  <si>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</si>
  <si>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</si>
  <si>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</si>
  <si>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</si>
  <si>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</si>
  <si>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</si>
  <si>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</si>
  <si>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</si>
  <si>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</si>
  <si>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</si>
  <si>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</si>
  <si>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</si>
  <si>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</si>
  <si>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</si>
  <si>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</si>
  <si>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</si>
  <si>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</si>
  <si>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</si>
  <si>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</si>
  <si>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</si>
  <si>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</si>
  <si>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</si>
  <si>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</si>
  <si>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</si>
  <si>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</si>
  <si>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</si>
  <si>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</si>
  <si>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</si>
  <si>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</si>
  <si>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</si>
  <si>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</si>
  <si>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</si>
  <si>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</si>
  <si>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</si>
  <si>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</si>
  <si>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</si>
  <si>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</si>
  <si>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</si>
  <si>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</si>
  <si>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</si>
  <si>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</si>
  <si>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</si>
  <si>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</si>
  <si>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</si>
  <si>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</si>
  <si>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</si>
  <si>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</si>
  <si>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</si>
  <si>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</si>
  <si>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</si>
  <si>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</si>
  <si>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</si>
  <si>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</si>
  <si>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</si>
  <si>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</si>
  <si>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</si>
  <si>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</si>
  <si>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</si>
  <si>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</si>
  <si>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</si>
  <si>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</si>
  <si>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</si>
  <si>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</si>
  <si>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</si>
  <si>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</si>
  <si>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</si>
  <si>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</si>
  <si>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</si>
  <si>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</si>
  <si>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</si>
  <si>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</si>
  <si>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</si>
  <si>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</si>
  <si>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</si>
  <si>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</si>
  <si>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</si>
  <si>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</si>
  <si>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</si>
  <si>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</si>
  <si>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</si>
  <si>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</si>
  <si>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</si>
  <si>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</si>
  <si>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</si>
  <si>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</si>
  <si>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</si>
  <si>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</si>
  <si>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</si>
  <si>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</si>
  <si>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</si>
  <si>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</si>
  <si>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</si>
  <si>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</si>
  <si>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</si>
  <si>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</si>
  <si>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</si>
  <si>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</si>
  <si>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</si>
  <si>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</si>
  <si>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</si>
  <si>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</si>
  <si>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</si>
  <si>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</si>
  <si>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</si>
  <si>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</si>
  <si>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</si>
  <si>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</si>
  <si>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</si>
  <si>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</si>
  <si>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</si>
  <si>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</si>
  <si>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</si>
  <si>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</si>
  <si>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</si>
  <si>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</si>
  <si>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</si>
  <si>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</si>
  <si>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</si>
  <si>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</si>
  <si>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</si>
  <si>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</si>
  <si>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</si>
  <si>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</si>
  <si>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</si>
  <si>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</si>
  <si>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</si>
  <si>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</si>
  <si>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</si>
  <si>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</si>
  <si>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</si>
  <si>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</si>
  <si>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</si>
  <si>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</si>
  <si>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</si>
  <si>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</si>
  <si>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</si>
  <si>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</si>
  <si>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</si>
  <si>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</si>
  <si>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</si>
  <si>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</si>
  <si>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</si>
  <si>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</si>
  <si>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</si>
  <si>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</si>
  <si>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</si>
  <si>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</si>
  <si>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</si>
  <si>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</si>
  <si>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</si>
  <si>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</si>
  <si>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</si>
  <si>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</si>
  <si>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</si>
  <si>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</si>
  <si>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</si>
  <si>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</si>
  <si>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</si>
  <si>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</si>
  <si>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</si>
  <si>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</si>
  <si>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</si>
  <si>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</si>
  <si>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</si>
  <si>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</si>
  <si>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</si>
  <si>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</si>
  <si>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</si>
  <si>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</si>
  <si>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</si>
  <si>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</si>
  <si>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</si>
  <si>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</si>
  <si>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</si>
  <si>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</si>
  <si>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</si>
  <si>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</si>
  <si>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</si>
  <si>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</si>
  <si>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</si>
  <si>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</si>
  <si>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</si>
  <si>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</si>
  <si>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</si>
  <si>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</si>
  <si>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</si>
  <si>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</si>
  <si>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</si>
  <si>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</si>
  <si>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</si>
  <si>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</si>
  <si>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</si>
  <si>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</si>
  <si>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</si>
  <si>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</si>
  <si>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</si>
  <si>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</si>
  <si>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</si>
  <si>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</si>
  <si>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</si>
  <si>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</si>
  <si>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</si>
  <si>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</si>
  <si>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</si>
  <si>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</si>
  <si>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</si>
  <si>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</si>
  <si>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</si>
  <si>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</si>
  <si>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</si>
  <si>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</si>
  <si>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</si>
  <si>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</si>
  <si>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</si>
  <si>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</si>
  <si>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</si>
  <si>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</si>
  <si>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</si>
  <si>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</si>
  <si>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</si>
  <si>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</si>
  <si>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</si>
  <si>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</si>
  <si>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</si>
  <si>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</si>
  <si>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</si>
  <si>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</si>
  <si>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</si>
  <si>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</si>
  <si>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</si>
  <si>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</si>
  <si>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</si>
  <si>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</si>
  <si>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</si>
  <si>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</si>
  <si>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</si>
  <si>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</si>
  <si>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</si>
  <si>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</si>
  <si>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</si>
  <si>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</si>
  <si>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</si>
  <si>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</si>
  <si>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</si>
  <si>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</si>
  <si>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</si>
  <si>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</si>
  <si>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</si>
  <si>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</si>
  <si>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</si>
  <si>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</si>
  <si>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</si>
  <si>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</si>
  <si>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</si>
  <si>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</si>
  <si>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</si>
  <si>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</si>
  <si>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</si>
  <si>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</si>
  <si>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</si>
  <si>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</si>
  <si>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</si>
  <si>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</si>
  <si>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</si>
  <si>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</si>
  <si>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</si>
  <si>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</si>
  <si>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</si>
  <si>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</si>
  <si>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</si>
  <si>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</si>
  <si>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</si>
  <si>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</si>
  <si>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</si>
  <si>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</si>
  <si>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</si>
  <si>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</si>
  <si>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</si>
  <si>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</si>
  <si>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</si>
  <si>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</si>
  <si>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</si>
  <si>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</si>
  <si>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</si>
  <si>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</si>
  <si>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</si>
  <si>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</si>
  <si>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</si>
  <si>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</si>
  <si>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</si>
  <si>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</si>
  <si>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</si>
  <si>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</si>
  <si>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</si>
  <si>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</si>
  <si>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</si>
  <si>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</si>
  <si>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</si>
  <si>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</si>
  <si>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</si>
  <si>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</si>
  <si>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</si>
  <si>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</si>
  <si>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</si>
  <si>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</si>
  <si>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</si>
  <si>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</si>
  <si>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</si>
  <si>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</si>
  <si>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</si>
  <si>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</si>
  <si>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</si>
  <si>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</si>
  <si>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</si>
  <si>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</si>
  <si>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</si>
  <si>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</si>
  <si>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</si>
  <si>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</si>
  <si>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</si>
  <si>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</si>
  <si>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</si>
  <si>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</si>
  <si>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</si>
  <si>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</si>
  <si>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</si>
  <si>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</si>
  <si>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</si>
  <si>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</si>
  <si>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</si>
  <si>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</si>
  <si>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</si>
  <si>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</si>
  <si>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</si>
  <si>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</si>
  <si>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</si>
  <si>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</si>
  <si>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</si>
  <si>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</si>
  <si>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</si>
  <si>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</si>
  <si>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</si>
  <si>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</si>
  <si>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</si>
  <si>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</si>
  <si>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</si>
  <si>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</si>
  <si>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</si>
  <si>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</si>
  <si>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</si>
  <si>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</si>
  <si>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</si>
  <si>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</si>
  <si>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</si>
  <si>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</si>
  <si>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</si>
  <si>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</si>
  <si>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</si>
  <si>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</si>
  <si>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</si>
  <si>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</si>
  <si>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</si>
  <si>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</si>
  <si>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</si>
  <si>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</si>
  <si>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</si>
  <si>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</si>
  <si>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</si>
  <si>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</si>
  <si>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</si>
  <si>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</si>
  <si>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</si>
  <si>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</si>
  <si>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</si>
  <si>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</si>
  <si>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</si>
  <si>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</si>
  <si>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</si>
  <si>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</si>
  <si>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</si>
  <si>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</si>
  <si>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</si>
  <si>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</si>
  <si>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</si>
  <si>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</si>
  <si>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</si>
  <si>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</si>
  <si>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</si>
  <si>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</si>
  <si>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</si>
  <si>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</si>
  <si>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</si>
  <si>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</si>
  <si>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</si>
  <si>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</si>
  <si>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</si>
  <si>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</si>
  <si>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</si>
  <si>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</si>
  <si>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</si>
  <si>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</si>
  <si>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</si>
  <si>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</si>
  <si>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</si>
  <si>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</si>
  <si>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</si>
  <si>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</si>
  <si>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</si>
  <si>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</si>
  <si>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</si>
  <si>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</si>
  <si>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</si>
  <si>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</si>
  <si>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</si>
  <si>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</si>
  <si>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</si>
  <si>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</si>
  <si>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</si>
  <si>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</si>
  <si>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</si>
  <si>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</si>
  <si>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</si>
  <si>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</si>
  <si>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</si>
  <si>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</si>
  <si>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</si>
  <si>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</si>
  <si>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</si>
  <si>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</si>
  <si>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</si>
  <si>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</si>
  <si>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</si>
  <si>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</si>
  <si>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</si>
  <si>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</si>
  <si>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</si>
  <si>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</si>
  <si>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</si>
  <si>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</si>
  <si>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</si>
  <si>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</si>
  <si>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</si>
  <si>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</si>
  <si>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</si>
  <si>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</si>
  <si>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</si>
  <si>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</si>
  <si>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</si>
  <si>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</si>
  <si>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</si>
  <si>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</si>
  <si>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</si>
  <si>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</si>
  <si>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</si>
  <si>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</si>
  <si>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</si>
  <si>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</si>
  <si>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</si>
  <si>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</si>
  <si>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</si>
  <si>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</si>
  <si>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</si>
  <si>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</si>
  <si>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</si>
  <si>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</si>
  <si>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</si>
  <si>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</si>
  <si>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</si>
  <si>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</si>
  <si>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</si>
  <si>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</si>
  <si>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</si>
  <si>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</si>
  <si>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</si>
  <si>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</si>
  <si>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</si>
  <si>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</si>
  <si>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</si>
  <si>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</si>
  <si>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</si>
  <si>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</si>
  <si>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</si>
  <si>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</si>
  <si>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</si>
  <si>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</si>
  <si>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</si>
  <si>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</si>
  <si>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</si>
  <si>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</si>
  <si>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</si>
  <si>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</si>
  <si>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</si>
  <si>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</si>
  <si>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</si>
  <si>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</si>
  <si>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</si>
  <si>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</si>
  <si>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</si>
  <si>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</si>
  <si>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</si>
  <si>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</si>
  <si>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</si>
  <si>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</si>
  <si>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</si>
  <si>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</si>
  <si>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</si>
  <si>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</si>
  <si>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</si>
  <si>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</si>
  <si>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</si>
  <si>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</si>
  <si>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</si>
  <si>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</si>
  <si>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</si>
  <si>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</si>
  <si>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</si>
  <si>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</si>
  <si>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</si>
  <si>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</si>
  <si>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</si>
  <si>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</si>
  <si>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</si>
  <si>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</si>
  <si>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</si>
  <si>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</si>
  <si>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</si>
  <si>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</si>
  <si>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</si>
  <si>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</si>
  <si>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</si>
  <si>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</si>
  <si>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</si>
  <si>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</si>
  <si>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</si>
  <si>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</si>
  <si>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</si>
  <si>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</si>
  <si>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</si>
  <si>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</si>
  <si>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</si>
  <si>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</si>
  <si>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</si>
  <si>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</si>
  <si>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</si>
  <si>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</si>
  <si>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</si>
  <si>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</si>
  <si>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</si>
  <si>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</si>
  <si>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</si>
  <si>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</si>
  <si>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</si>
  <si>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</si>
  <si>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</si>
  <si>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</si>
  <si>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</si>
  <si>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</si>
  <si>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</si>
  <si>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</si>
  <si>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</si>
  <si>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</si>
  <si>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</si>
  <si>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</si>
  <si>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</si>
  <si>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</si>
  <si>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</si>
  <si>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</si>
  <si>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</si>
  <si>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</si>
  <si>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</si>
  <si>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</si>
  <si>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</si>
  <si>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</si>
  <si>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</si>
  <si>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</si>
  <si>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</si>
  <si>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</si>
  <si>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</si>
  <si>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</si>
  <si>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</si>
  <si>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</si>
  <si>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</si>
  <si>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</si>
  <si>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</si>
  <si>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</si>
  <si>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</si>
  <si>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</si>
  <si>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</si>
  <si>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</si>
  <si>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</si>
  <si>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</si>
  <si>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</si>
  <si>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</si>
  <si>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</si>
  <si>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</si>
  <si>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</si>
  <si>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</si>
  <si>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</si>
  <si>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</si>
  <si>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</si>
  <si>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</si>
  <si>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</si>
  <si>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</si>
  <si>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</si>
  <si>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</si>
  <si>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</si>
  <si>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</si>
  <si>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</si>
  <si>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</si>
  <si>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</si>
  <si>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</si>
  <si>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</si>
  <si>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</si>
  <si>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</si>
  <si>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</si>
  <si>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</si>
  <si>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</si>
  <si>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</si>
  <si>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</si>
  <si>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</si>
  <si>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</si>
  <si>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</si>
  <si>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</si>
  <si>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</si>
  <si>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</si>
  <si>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</si>
  <si>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</si>
  <si>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</si>
  <si>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</si>
  <si>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</si>
  <si>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</si>
  <si>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</si>
  <si>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</si>
  <si>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</si>
  <si>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</si>
  <si>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</si>
  <si>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</si>
  <si>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</si>
  <si>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</si>
  <si>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</si>
  <si>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</si>
  <si>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</si>
  <si>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</si>
  <si>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</si>
  <si>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</si>
  <si>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</si>
  <si>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</si>
  <si>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</si>
  <si>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</si>
  <si>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</si>
  <si>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</si>
  <si>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</si>
  <si>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</si>
  <si>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</si>
  <si>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</si>
  <si>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</si>
  <si>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</si>
  <si>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</si>
  <si>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</si>
  <si>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</si>
  <si>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</si>
  <si>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</si>
  <si>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</si>
  <si>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</si>
  <si>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</si>
  <si>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</si>
  <si>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</si>
  <si>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</si>
  <si>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</si>
  <si>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</si>
  <si>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</si>
  <si>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</si>
  <si>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</si>
  <si>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</si>
  <si>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</si>
  <si>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</si>
  <si>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</si>
  <si>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</si>
  <si>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</si>
  <si>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</si>
  <si>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</si>
  <si>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</si>
  <si>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</si>
  <si>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</si>
  <si>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</si>
  <si>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</si>
  <si>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</si>
  <si>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</si>
  <si>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</si>
  <si>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</si>
  <si>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</si>
  <si>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</si>
  <si>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</si>
  <si>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</si>
  <si>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</si>
  <si>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</si>
  <si>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</si>
  <si>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</si>
  <si>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</si>
  <si>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</si>
  <si>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</si>
  <si>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</si>
  <si>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</si>
  <si>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</si>
  <si>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</si>
  <si>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</si>
  <si>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</si>
  <si>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</si>
  <si>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</si>
  <si>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</si>
  <si>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</si>
  <si>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</si>
  <si>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</si>
  <si>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</si>
  <si>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</si>
  <si>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</si>
  <si>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</si>
  <si>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</si>
  <si>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</si>
  <si>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</si>
  <si>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</si>
  <si>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</si>
  <si>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</si>
  <si>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</si>
  <si>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</si>
  <si>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</si>
  <si>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</si>
  <si>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</si>
  <si>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</si>
  <si>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</si>
  <si>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</si>
  <si>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</si>
  <si>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</si>
  <si>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</si>
  <si>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</si>
  <si>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</si>
  <si>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</si>
  <si>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</si>
  <si>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</si>
  <si>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</si>
  <si>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</si>
  <si>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</si>
  <si>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</si>
  <si>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</si>
  <si>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</si>
  <si>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</si>
  <si>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</si>
  <si>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</si>
  <si>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</si>
  <si>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</si>
  <si>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</si>
  <si>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</si>
  <si>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</si>
  <si>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</si>
  <si>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</si>
  <si>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</si>
  <si>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</si>
  <si>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</si>
  <si>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</si>
  <si>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</si>
  <si>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</si>
  <si>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</si>
  <si>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</si>
  <si>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</si>
  <si>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</si>
  <si>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</si>
  <si>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</si>
  <si>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</si>
  <si>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</si>
  <si>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</si>
  <si>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</si>
  <si>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</si>
  <si>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</si>
  <si>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</si>
  <si>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</si>
  <si>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</si>
  <si>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</si>
  <si>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</si>
  <si>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</si>
  <si>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</si>
  <si>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</si>
  <si>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</si>
  <si>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</si>
  <si>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</si>
  <si>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</si>
  <si>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</si>
  <si>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</si>
  <si>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</si>
  <si>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</si>
  <si>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</si>
  <si>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</si>
  <si>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</si>
  <si>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</si>
  <si>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</si>
  <si>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</si>
  <si>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</si>
  <si>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</si>
  <si>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</si>
  <si>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</si>
  <si>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</si>
  <si>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</si>
  <si>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</si>
  <si>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</si>
  <si>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</si>
  <si>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</si>
  <si>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</si>
  <si>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</si>
  <si>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</si>
  <si>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</si>
  <si>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</si>
  <si>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</si>
  <si>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</si>
  <si>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</si>
  <si>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</si>
  <si>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</si>
  <si>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</si>
  <si>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</si>
  <si>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</si>
  <si>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</si>
  <si>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</si>
  <si>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</si>
  <si>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</si>
  <si>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</si>
  <si>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</si>
  <si>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</si>
  <si>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</si>
  <si>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</si>
  <si>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</si>
  <si>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</si>
  <si>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</si>
  <si>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</si>
  <si>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</si>
  <si>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</si>
  <si>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</si>
  <si>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</si>
  <si>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</si>
  <si>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</si>
  <si>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</si>
  <si>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</si>
  <si>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</si>
  <si>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</si>
  <si>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</si>
  <si>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</si>
  <si>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</si>
  <si>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</si>
  <si>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</si>
  <si>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</si>
  <si>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</si>
  <si>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</si>
  <si>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</si>
  <si>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</si>
  <si>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</si>
  <si>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</si>
  <si>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</si>
  <si>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</si>
  <si>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</si>
  <si>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</si>
  <si>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</si>
  <si>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</si>
  <si>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</si>
  <si>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</si>
  <si>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</si>
  <si>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</si>
  <si>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</si>
  <si>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</si>
  <si>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</si>
  <si>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</si>
  <si>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</si>
  <si>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</si>
  <si>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</si>
  <si>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</si>
  <si>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</si>
  <si>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</si>
  <si>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</si>
  <si>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</si>
  <si>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</si>
  <si>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</si>
  <si>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</si>
  <si>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</si>
  <si>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</si>
  <si>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</si>
  <si>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</si>
  <si>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</si>
  <si>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</si>
  <si>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</si>
  <si>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</si>
  <si>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</si>
  <si>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</si>
  <si>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</si>
  <si>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</si>
  <si>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</si>
  <si>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</si>
  <si>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</si>
  <si>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</si>
  <si>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</si>
  <si>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</si>
  <si>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</si>
  <si>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</si>
  <si>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</si>
  <si>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</si>
  <si>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</si>
  <si>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</si>
  <si>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</si>
  <si>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</si>
  <si>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</si>
  <si>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</si>
  <si>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</si>
  <si>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</si>
  <si>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</si>
  <si>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</si>
  <si>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</si>
  <si>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</si>
  <si>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</si>
  <si>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</si>
  <si>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</si>
  <si>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</si>
  <si>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</si>
  <si>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</si>
  <si>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</si>
  <si>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</si>
  <si>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</si>
  <si>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</si>
  <si>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</si>
  <si>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</si>
  <si>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</si>
  <si>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</si>
  <si>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</si>
  <si>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</si>
  <si>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</si>
  <si>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</si>
  <si>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</si>
  <si>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</si>
  <si>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</si>
  <si>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</si>
  <si>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</si>
  <si>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</si>
  <si>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</si>
  <si>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</si>
  <si>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</si>
  <si>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</si>
  <si>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</si>
  <si>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</si>
  <si>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</si>
  <si>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</si>
  <si>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</si>
  <si>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</si>
  <si>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</si>
  <si>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</si>
  <si>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</si>
  <si>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</si>
  <si>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</si>
  <si>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</si>
  <si>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</si>
  <si>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</si>
  <si>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</si>
  <si>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</si>
  <si>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</si>
  <si>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</si>
  <si>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</si>
  <si>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</si>
  <si>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</si>
  <si>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</si>
  <si>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</si>
  <si>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</si>
  <si>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</si>
  <si>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</si>
  <si>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</si>
  <si>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</si>
  <si>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</si>
  <si>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</si>
  <si>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</si>
  <si>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</si>
  <si>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</si>
  <si>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</si>
  <si>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</si>
  <si>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</si>
  <si>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</si>
  <si>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</si>
  <si>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</si>
  <si>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</si>
  <si>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</si>
  <si>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</si>
  <si>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</si>
  <si>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</si>
  <si>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</si>
  <si>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</si>
  <si>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</si>
  <si>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</si>
  <si>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</si>
  <si>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</si>
  <si>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</si>
  <si>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</si>
  <si>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</si>
  <si>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</si>
  <si>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</si>
  <si>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</si>
  <si>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</si>
  <si>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</si>
  <si>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</si>
  <si>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</si>
  <si>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</si>
  <si>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</si>
  <si>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</si>
  <si>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</si>
  <si>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</si>
  <si>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</si>
  <si>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</si>
  <si>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</si>
  <si>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</si>
  <si>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</si>
  <si>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</si>
  <si>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</si>
  <si>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</si>
  <si>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</si>
  <si>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</si>
  <si>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</si>
  <si>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</si>
  <si>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</si>
  <si>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</si>
  <si>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</si>
  <si>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</si>
  <si>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</si>
  <si>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</si>
  <si>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</si>
  <si>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</si>
  <si>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</si>
  <si>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</si>
  <si>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</si>
  <si>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</si>
  <si>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</si>
  <si>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</si>
  <si>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</si>
  <si>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</si>
  <si>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</si>
  <si>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</si>
  <si>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</si>
  <si>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</si>
  <si>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</si>
  <si>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</si>
  <si>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</si>
  <si>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</si>
  <si>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</si>
  <si>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</si>
  <si>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</si>
  <si>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</si>
  <si>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</si>
  <si>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</si>
  <si>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</si>
  <si>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</si>
  <si>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</si>
  <si>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</si>
  <si>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</si>
  <si>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</si>
  <si>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</si>
  <si>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</si>
  <si>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</si>
  <si>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</si>
  <si>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</si>
  <si>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</si>
  <si>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</si>
  <si>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</si>
  <si>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</si>
  <si>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</si>
  <si>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</si>
  <si>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</si>
  <si>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</si>
  <si>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</si>
  <si>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</si>
  <si>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</si>
  <si>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</si>
  <si>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</si>
  <si>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</si>
  <si>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</si>
  <si>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</si>
  <si>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</si>
  <si>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</si>
  <si>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</si>
  <si>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</si>
  <si>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</si>
  <si>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</si>
  <si>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</si>
  <si>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</si>
  <si>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</si>
  <si>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</si>
  <si>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</si>
  <si>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</si>
  <si>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</si>
  <si>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</si>
  <si>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</si>
  <si>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</si>
  <si>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</si>
  <si>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</si>
  <si>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</si>
  <si>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</si>
  <si>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</si>
  <si>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</si>
  <si>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</si>
  <si>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</si>
  <si>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</si>
  <si>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</si>
  <si>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</si>
  <si>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</si>
  <si>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</si>
  <si>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</si>
  <si>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</si>
  <si>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</si>
  <si>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</si>
  <si>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</si>
  <si>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</si>
  <si>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</si>
  <si>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</si>
  <si>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</si>
  <si>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</si>
  <si>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</si>
  <si>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</si>
  <si>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</si>
  <si>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</si>
  <si>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</si>
  <si>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</si>
  <si>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</si>
  <si>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</si>
  <si>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</si>
  <si>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</si>
  <si>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</si>
  <si>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</si>
  <si>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</si>
  <si>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</si>
  <si>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</si>
  <si>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</si>
  <si>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</si>
  <si>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</si>
  <si>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</si>
  <si>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</si>
  <si>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</si>
  <si>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</si>
  <si>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</si>
  <si>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</si>
  <si>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</si>
  <si>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</si>
  <si>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</si>
  <si>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</si>
  <si>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</si>
  <si>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</si>
  <si>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</si>
  <si>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</si>
  <si>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</si>
  <si>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</si>
  <si>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</si>
  <si>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</si>
  <si>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</si>
  <si>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</si>
  <si>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</si>
  <si>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</si>
  <si>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</si>
  <si>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</si>
  <si>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</si>
  <si>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</si>
  <si>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</si>
  <si>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</si>
  <si>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</si>
  <si>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</si>
  <si>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</si>
  <si>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</si>
  <si>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</si>
  <si>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</si>
  <si>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</si>
  <si>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</si>
  <si>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</si>
  <si>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</si>
  <si>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</si>
  <si>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</si>
  <si>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</si>
  <si>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</si>
  <si>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</si>
  <si>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</si>
  <si>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</si>
  <si>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</si>
  <si>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</si>
  <si>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</si>
  <si>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</si>
  <si>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</si>
  <si>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</si>
  <si>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</si>
  <si>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</si>
  <si>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</si>
  <si>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</si>
  <si>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</si>
  <si>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</si>
  <si>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</si>
  <si>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</si>
  <si>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</si>
  <si>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</si>
  <si>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</si>
  <si>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</si>
  <si>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</si>
  <si>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</si>
  <si>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</si>
  <si>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</si>
  <si>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</si>
  <si>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</si>
  <si>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</si>
  <si>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</si>
  <si>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</si>
  <si>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</si>
  <si>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</si>
  <si>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</si>
  <si>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</si>
  <si>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</si>
  <si>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</si>
  <si>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</si>
  <si>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</si>
  <si>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</si>
  <si>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</si>
  <si>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</si>
  <si>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</si>
  <si>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</si>
  <si>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</si>
  <si>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</si>
  <si>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</si>
  <si>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</si>
  <si>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</si>
  <si>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</si>
  <si>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</si>
  <si>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</si>
  <si>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</si>
  <si>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</si>
  <si>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</si>
  <si>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</si>
  <si>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</si>
  <si>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</si>
  <si>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</si>
  <si>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</si>
  <si>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</si>
  <si>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</si>
  <si>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</si>
  <si>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</si>
  <si>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</si>
  <si>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</si>
  <si>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</si>
  <si>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</si>
  <si>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</si>
  <si>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</si>
  <si>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</si>
  <si>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</si>
  <si>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</si>
  <si>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</si>
  <si>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</si>
  <si>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</si>
  <si>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</si>
  <si>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</si>
  <si>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</si>
  <si>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</si>
  <si>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</si>
  <si>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</si>
  <si>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</si>
  <si>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</si>
  <si>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</si>
  <si>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</si>
  <si>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</si>
  <si>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</si>
  <si>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</si>
  <si>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</si>
  <si>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</si>
  <si>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</si>
  <si>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</si>
  <si>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</si>
  <si>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</si>
  <si>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</si>
  <si>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</si>
  <si>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</si>
  <si>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</si>
  <si>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</si>
  <si>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</si>
  <si>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</si>
  <si>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</si>
  <si>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</si>
  <si>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</si>
  <si>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</si>
  <si>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</si>
  <si>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</si>
  <si>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</si>
  <si>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</si>
  <si>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</si>
  <si>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</si>
  <si>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</si>
  <si>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</si>
  <si>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</si>
  <si>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</si>
  <si>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</si>
  <si>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</si>
  <si>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</si>
  <si>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</si>
  <si>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</si>
  <si>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</si>
  <si>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</si>
  <si>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</si>
  <si>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</si>
  <si>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</si>
  <si>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</si>
  <si>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</si>
  <si>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</si>
  <si>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</si>
  <si>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</si>
  <si>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</si>
  <si>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</si>
  <si>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</si>
  <si>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</si>
  <si>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</si>
  <si>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</si>
  <si>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</si>
  <si>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</si>
  <si>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</si>
  <si>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</si>
  <si>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</si>
  <si>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</si>
  <si>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</si>
  <si>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</si>
  <si>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</si>
  <si>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</si>
  <si>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</si>
  <si>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</si>
  <si>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</si>
  <si>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</si>
  <si>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</si>
  <si>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</si>
  <si>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</si>
  <si>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</si>
  <si>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</si>
  <si>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</si>
  <si>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</si>
  <si>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</si>
  <si>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</si>
  <si>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</si>
  <si>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</si>
  <si>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</si>
  <si>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</si>
  <si>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</si>
  <si>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</si>
  <si>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</si>
  <si>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</si>
  <si>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</si>
  <si>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</si>
  <si>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</si>
  <si>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</si>
  <si>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</si>
  <si>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</si>
  <si>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</si>
  <si>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</si>
  <si>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</si>
  <si>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</si>
  <si>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</si>
  <si>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</si>
  <si>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</si>
  <si>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</si>
  <si>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</si>
  <si>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</si>
  <si>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</si>
  <si>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</si>
  <si>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</si>
  <si>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</si>
  <si>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</si>
  <si>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</si>
  <si>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</si>
  <si>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</si>
  <si>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</si>
  <si>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</si>
  <si>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</si>
  <si>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</si>
  <si>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</si>
  <si>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</si>
  <si>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</si>
  <si>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</si>
  <si>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</si>
  <si>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</si>
  <si>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</si>
  <si>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</si>
  <si>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</si>
  <si>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</si>
  <si>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</si>
  <si>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</si>
  <si>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</si>
  <si>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</si>
  <si>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</si>
  <si>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</si>
  <si>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</si>
  <si>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</si>
  <si>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</si>
  <si>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</si>
  <si>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</si>
  <si>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</si>
  <si>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</si>
  <si>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</si>
  <si>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</si>
  <si>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</si>
  <si>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</si>
  <si>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</si>
  <si>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</si>
  <si>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</si>
  <si>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</si>
  <si>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</si>
  <si>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</si>
  <si>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</si>
  <si>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</si>
  <si>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</si>
  <si>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</si>
  <si>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</si>
  <si>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</si>
  <si>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</si>
  <si>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</si>
  <si>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</si>
  <si>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</si>
  <si>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</si>
  <si>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</si>
  <si>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</si>
  <si>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</si>
  <si>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</si>
  <si>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</si>
  <si>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</si>
  <si>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</si>
  <si>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</si>
  <si>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</si>
  <si>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</si>
  <si>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</si>
  <si>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</si>
  <si>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</si>
  <si>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</si>
  <si>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</si>
  <si>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</si>
  <si>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</si>
  <si>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</si>
  <si>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</si>
  <si>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</si>
  <si>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</si>
  <si>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</si>
  <si>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</si>
  <si>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</si>
  <si>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</si>
  <si>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</si>
  <si>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</si>
  <si>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</si>
  <si>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</si>
  <si>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</si>
  <si>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</si>
  <si>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</si>
  <si>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</si>
  <si>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</si>
  <si>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</si>
  <si>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</si>
  <si>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</si>
  <si>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</si>
  <si>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</si>
  <si>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</si>
  <si>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</si>
  <si>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</si>
  <si>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</si>
  <si>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</si>
  <si>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</si>
  <si>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</si>
  <si>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</si>
  <si>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</si>
  <si>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</si>
  <si>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</si>
  <si>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</si>
  <si>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</si>
  <si>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</si>
  <si>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</si>
  <si>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</si>
  <si>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</si>
  <si>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</si>
  <si>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</si>
  <si>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</si>
  <si>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</si>
  <si>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</si>
  <si>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</si>
  <si>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</si>
  <si>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</si>
  <si>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</si>
  <si>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</si>
  <si>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</si>
  <si>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</si>
  <si>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</si>
  <si>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</si>
  <si>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</si>
  <si>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</si>
  <si>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</si>
  <si>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</si>
  <si>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</si>
  <si>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</si>
  <si>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</si>
  <si>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</si>
  <si>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</si>
  <si>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</si>
  <si>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</si>
  <si>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</si>
  <si>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</si>
  <si>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</si>
  <si>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</si>
  <si>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</si>
  <si>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</si>
  <si>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</si>
  <si>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</si>
  <si>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</si>
  <si>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</si>
  <si>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</si>
  <si>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</si>
  <si>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</si>
  <si>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</si>
  <si>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</si>
  <si>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</si>
  <si>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</si>
  <si>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</si>
  <si>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</si>
  <si>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</si>
  <si>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</si>
  <si>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</si>
  <si>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</si>
  <si>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</si>
  <si>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</si>
  <si>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</si>
  <si>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</si>
  <si>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</si>
  <si>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</si>
  <si>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</si>
  <si>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</si>
  <si>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</si>
  <si>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</si>
  <si>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</si>
  <si>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</si>
  <si>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</si>
  <si>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</si>
  <si>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</si>
  <si>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</si>
  <si>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</si>
  <si>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</si>
  <si>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</si>
  <si>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</si>
  <si>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</si>
  <si>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</si>
  <si>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</si>
  <si>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</si>
  <si>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</si>
  <si>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</si>
  <si>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</si>
  <si>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</si>
  <si>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</si>
  <si>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</si>
  <si>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</si>
  <si>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</si>
  <si>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</si>
  <si>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</si>
  <si>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</si>
  <si>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</si>
  <si>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</si>
  <si>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</si>
  <si>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</si>
  <si>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</si>
  <si>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</si>
  <si>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</si>
  <si>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</si>
  <si>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</si>
  <si>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</si>
  <si>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</si>
  <si>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</si>
  <si>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</si>
  <si>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</si>
  <si>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</si>
  <si>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</si>
  <si>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</si>
  <si>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</si>
  <si>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</si>
  <si>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</si>
  <si>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</si>
  <si>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</si>
  <si>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</si>
  <si>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</si>
  <si>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</si>
  <si>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</si>
  <si>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</si>
  <si>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</si>
  <si>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</si>
  <si>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</si>
  <si>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</si>
  <si>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</si>
  <si>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</si>
  <si>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</si>
  <si>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</si>
  <si>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</si>
  <si>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</si>
  <si>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</si>
  <si>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</si>
  <si>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</si>
  <si>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</si>
  <si>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</si>
  <si>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</si>
  <si>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</si>
  <si>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</si>
  <si>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</si>
  <si>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</si>
  <si>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</si>
  <si>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</si>
  <si>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</si>
  <si>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</si>
  <si>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</si>
  <si>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</si>
  <si>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</si>
  <si>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</si>
  <si>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</si>
  <si>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</si>
  <si>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</si>
  <si>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</si>
  <si>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</si>
  <si>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</si>
  <si>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</si>
  <si>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</si>
  <si>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</si>
  <si>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</si>
  <si>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</si>
  <si>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</si>
  <si>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</si>
  <si>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</si>
  <si>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</si>
  <si>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</si>
  <si>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</si>
  <si>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</si>
  <si>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</si>
  <si>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</si>
  <si>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</si>
  <si>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</si>
  <si>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</si>
  <si>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</si>
  <si>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</si>
  <si>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</si>
  <si>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</si>
  <si>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</si>
  <si>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</si>
  <si>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</si>
  <si>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</si>
  <si>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</si>
  <si>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</si>
  <si>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</si>
  <si>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</si>
  <si>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</si>
  <si>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</si>
  <si>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</si>
  <si>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</si>
  <si>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</si>
  <si>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</si>
  <si>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</si>
  <si>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</si>
  <si>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</si>
  <si>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</si>
  <si>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</si>
  <si>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</si>
  <si>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</si>
  <si>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</si>
  <si>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</si>
  <si>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</si>
  <si>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</si>
  <si>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</si>
  <si>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</si>
  <si>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</si>
  <si>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</si>
  <si>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</si>
  <si>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</si>
  <si>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</si>
  <si>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</si>
  <si>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</si>
  <si>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</si>
  <si>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</si>
  <si>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</si>
  <si>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</si>
  <si>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</si>
  <si>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</si>
  <si>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</si>
  <si>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</si>
  <si>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</si>
  <si>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</si>
  <si>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</si>
  <si>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</si>
  <si>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</si>
  <si>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</si>
  <si>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</si>
  <si>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</si>
  <si>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</si>
  <si>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</si>
  <si>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</si>
  <si>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</si>
  <si>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</si>
  <si>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</si>
  <si>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</si>
  <si>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</si>
  <si>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</si>
  <si>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</si>
  <si>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</si>
  <si>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</si>
  <si>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</si>
  <si>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</si>
  <si>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</si>
  <si>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</si>
  <si>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</si>
  <si>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</si>
  <si>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</si>
  <si>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</si>
  <si>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</si>
  <si>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</si>
  <si>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</si>
  <si>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</si>
  <si>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</si>
  <si>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</si>
  <si>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</si>
  <si>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</si>
  <si>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</si>
  <si>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</si>
  <si>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</si>
  <si>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</si>
  <si>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</si>
  <si>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</si>
  <si>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</si>
  <si>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</si>
  <si>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</si>
  <si>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</si>
  <si>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</si>
  <si>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</si>
  <si>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</si>
  <si>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</si>
  <si>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</si>
  <si>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</si>
  <si>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</si>
  <si>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</si>
  <si>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</si>
  <si>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</si>
  <si>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</si>
  <si>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</si>
  <si>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</si>
  <si>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</si>
  <si>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</si>
  <si>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</si>
  <si>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</si>
  <si>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</si>
  <si>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</si>
  <si>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</si>
  <si>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</si>
  <si>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</si>
  <si>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</si>
  <si>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</si>
  <si>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</si>
  <si>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</si>
  <si>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</si>
  <si>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</si>
  <si>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</si>
  <si>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</si>
  <si>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</si>
  <si>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</si>
  <si>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</si>
  <si>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</si>
  <si>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</si>
  <si>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</si>
  <si>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</si>
  <si>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</si>
  <si>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</si>
  <si>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</si>
  <si>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</si>
  <si>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</si>
  <si>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</si>
  <si>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</si>
  <si>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</si>
  <si>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</si>
  <si>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</si>
  <si>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</si>
  <si>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</si>
  <si>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</si>
  <si>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</si>
  <si>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</si>
  <si>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</si>
  <si>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</si>
  <si>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</si>
  <si>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</si>
  <si>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</si>
  <si>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</si>
  <si>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</si>
  <si>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</si>
  <si>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</si>
  <si>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</si>
  <si>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</si>
  <si>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</si>
  <si>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</si>
  <si>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</si>
  <si>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</si>
  <si>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</si>
  <si>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</si>
  <si>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</si>
  <si>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</si>
  <si>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</si>
  <si>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</si>
  <si>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</si>
  <si>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</si>
  <si>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</si>
  <si>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</si>
  <si>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</si>
  <si>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</si>
  <si>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</si>
  <si>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</si>
  <si>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</si>
  <si>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</si>
  <si>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</si>
  <si>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</si>
  <si>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</si>
  <si>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</si>
  <si>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</si>
  <si>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</si>
  <si>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</si>
  <si>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</si>
  <si>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</si>
  <si>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</si>
  <si>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</si>
  <si>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</si>
  <si>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</si>
  <si>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</si>
  <si>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</si>
  <si>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</si>
  <si>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</si>
  <si>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</si>
  <si>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</si>
  <si>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</si>
  <si>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</si>
  <si>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</si>
  <si>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</si>
  <si>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</si>
  <si>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</si>
  <si>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</si>
  <si>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</si>
  <si>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</si>
  <si>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</si>
  <si>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</si>
  <si>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</si>
  <si>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</si>
  <si>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</si>
  <si>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</si>
  <si>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</si>
  <si>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</si>
  <si>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</si>
  <si>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</si>
  <si>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</si>
  <si>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</si>
  <si>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</si>
  <si>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</si>
  <si>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</si>
  <si>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</si>
  <si>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</si>
  <si>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</si>
  <si>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</si>
  <si>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</si>
  <si>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</si>
  <si>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</si>
  <si>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</si>
  <si>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</si>
  <si>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</si>
  <si>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</si>
  <si>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</si>
  <si>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</si>
  <si>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</si>
  <si>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</si>
  <si>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</si>
  <si>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</si>
  <si>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</si>
  <si>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</si>
  <si>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</si>
  <si>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</si>
  <si>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</si>
  <si>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</si>
  <si>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</si>
  <si>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</si>
  <si>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</si>
  <si>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</si>
  <si>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</si>
  <si>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</si>
  <si>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</si>
  <si>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</si>
  <si>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</si>
  <si>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</si>
  <si>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</si>
  <si>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</si>
  <si>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</si>
  <si>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</si>
  <si>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</si>
  <si>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</si>
  <si>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</si>
  <si>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</si>
  <si>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</si>
  <si>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</si>
  <si>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</si>
  <si>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</si>
  <si>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</si>
  <si>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</si>
  <si>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</si>
  <si>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</si>
  <si>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</si>
  <si>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</si>
  <si>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</si>
  <si>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</si>
  <si>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</si>
  <si>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</si>
  <si>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</si>
  <si>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</si>
  <si>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</si>
  <si>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</si>
  <si>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</si>
  <si>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</si>
  <si>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</si>
  <si>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</si>
  <si>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</si>
  <si>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</si>
  <si>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</si>
  <si>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</si>
  <si>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</si>
  <si>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</si>
  <si>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</si>
  <si>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</si>
  <si>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</si>
  <si>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</si>
  <si>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</si>
  <si>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</si>
  <si>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</si>
  <si>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</si>
  <si>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</si>
  <si>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</si>
  <si>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</si>
  <si>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</si>
  <si>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</si>
  <si>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</si>
  <si>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</si>
  <si>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</si>
  <si>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</si>
  <si>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</si>
  <si>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</si>
  <si>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</si>
  <si>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</si>
  <si>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</si>
  <si>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</si>
  <si>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</si>
  <si>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</si>
  <si>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</si>
  <si>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</si>
  <si>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</si>
  <si>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</si>
  <si>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</si>
  <si>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</si>
  <si>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</si>
  <si>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</si>
  <si>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</si>
  <si>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</si>
  <si>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</si>
  <si>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</si>
  <si>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</si>
  <si>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</si>
  <si>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</si>
  <si>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</si>
  <si>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</si>
  <si>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</si>
  <si>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</si>
  <si>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</si>
  <si>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</si>
  <si>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</si>
  <si>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</si>
  <si>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</si>
  <si>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</si>
  <si>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</si>
  <si>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</si>
  <si>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</si>
  <si>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</si>
  <si>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</si>
  <si>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</si>
  <si>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</si>
  <si>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</si>
  <si>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</si>
  <si>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</si>
  <si>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</si>
  <si>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</si>
  <si>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</si>
  <si>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</si>
  <si>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</si>
  <si>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</si>
  <si>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</si>
  <si>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</si>
  <si>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</si>
  <si>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</si>
  <si>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</si>
  <si>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</si>
  <si>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</si>
  <si>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</si>
  <si>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</si>
  <si>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</si>
  <si>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</si>
  <si>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</si>
  <si>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</si>
  <si>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</si>
  <si>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</si>
  <si>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</si>
  <si>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</si>
  <si>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</si>
  <si>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</si>
  <si>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</si>
  <si>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</si>
  <si>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</si>
  <si>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</si>
  <si>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</si>
  <si>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</si>
  <si>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</si>
  <si>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</si>
  <si>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</si>
  <si>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</si>
  <si>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</si>
  <si>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</si>
  <si>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</si>
  <si>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</si>
  <si>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</si>
  <si>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</si>
  <si>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</si>
  <si>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</si>
  <si>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</si>
  <si>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</si>
  <si>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</si>
  <si>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</si>
  <si>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</si>
  <si>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</si>
  <si>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</si>
  <si>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</si>
  <si>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</si>
  <si>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</si>
  <si>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</si>
  <si>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</si>
  <si>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</si>
  <si>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</si>
  <si>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</si>
  <si>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</si>
  <si>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</si>
  <si>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</si>
  <si>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</si>
  <si>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</si>
  <si>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</si>
  <si>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</si>
  <si>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</si>
  <si>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</si>
  <si>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</si>
  <si>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</si>
  <si>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</si>
  <si>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</si>
  <si>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</si>
  <si>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</si>
  <si>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</si>
  <si>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</si>
  <si>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</si>
  <si>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</si>
  <si>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</si>
  <si>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</si>
  <si>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</si>
  <si>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</si>
  <si>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</si>
  <si>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</si>
  <si>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</si>
  <si>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</si>
  <si>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</si>
  <si>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</si>
  <si>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</si>
  <si>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</si>
  <si>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</si>
  <si>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</si>
  <si>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</si>
  <si>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</si>
  <si>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</si>
  <si>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</si>
  <si>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</si>
  <si>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</si>
  <si>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</si>
  <si>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</si>
  <si>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</si>
  <si>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</si>
  <si>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</si>
  <si>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</si>
  <si>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</si>
  <si>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</si>
  <si>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</si>
  <si>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</si>
  <si>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</si>
  <si>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</si>
  <si>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</si>
  <si>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</si>
  <si>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</si>
  <si>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</si>
  <si>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</si>
  <si>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</si>
  <si>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</si>
  <si>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</si>
  <si>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</si>
  <si>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</si>
  <si>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</si>
  <si>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</si>
  <si>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</si>
  <si>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</si>
  <si>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</si>
  <si>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</si>
  <si>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</si>
  <si>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</si>
  <si>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</si>
  <si>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</si>
  <si>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</si>
  <si>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</si>
  <si>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</si>
  <si>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</si>
  <si>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</si>
  <si>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</si>
  <si>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</si>
  <si>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</si>
  <si>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</si>
  <si>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</si>
  <si>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</si>
  <si>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</si>
  <si>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</si>
  <si>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</si>
  <si>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</si>
  <si>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</si>
  <si>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</si>
  <si>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</si>
  <si>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</si>
  <si>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</si>
  <si>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</si>
  <si>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</si>
  <si>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</si>
  <si>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</si>
  <si>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</si>
  <si>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</si>
  <si>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</si>
  <si>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</si>
  <si>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</si>
  <si>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</si>
  <si>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</si>
  <si>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</si>
  <si>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</si>
  <si>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</si>
  <si>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</si>
  <si>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</si>
  <si>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</si>
  <si>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</si>
  <si>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</si>
  <si>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</si>
  <si>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</si>
  <si>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</si>
  <si>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</si>
  <si>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</si>
  <si>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</si>
  <si>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</si>
  <si>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</si>
  <si>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</si>
  <si>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</si>
  <si>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</si>
  <si>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</si>
  <si>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</si>
  <si>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</si>
  <si>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</si>
  <si>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</si>
  <si>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</si>
  <si>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</si>
  <si>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</si>
  <si>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</si>
  <si>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</si>
  <si>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</si>
  <si>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</si>
  <si>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</si>
  <si>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</si>
  <si>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</si>
  <si>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</si>
  <si>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</si>
  <si>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</si>
  <si>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</si>
  <si>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</si>
  <si>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</si>
  <si>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</si>
  <si>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</si>
  <si>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</si>
  <si>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</si>
  <si>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</si>
  <si>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</si>
  <si>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</si>
  <si>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</si>
  <si>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</si>
  <si>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</si>
  <si>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</si>
  <si>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</si>
  <si>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</si>
  <si>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</si>
  <si>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</si>
  <si>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</si>
  <si>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</si>
  <si>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</si>
  <si>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</si>
  <si>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</si>
  <si>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</si>
  <si>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</si>
  <si>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</si>
  <si>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</si>
  <si>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</si>
  <si>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</si>
  <si>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</si>
  <si>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</si>
  <si>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</si>
  <si>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</si>
  <si>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</si>
  <si>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</si>
  <si>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</si>
  <si>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</si>
  <si>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</si>
  <si>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</si>
  <si>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</si>
  <si>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</si>
  <si>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</si>
  <si>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</si>
  <si>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</si>
  <si>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</si>
  <si>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</si>
  <si>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</si>
  <si>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</si>
  <si>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</si>
  <si>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</si>
  <si>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</si>
  <si>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</si>
  <si>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</si>
  <si>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</si>
  <si>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</si>
  <si>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</si>
  <si>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</si>
  <si>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</si>
  <si>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</si>
  <si>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</si>
  <si>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</si>
  <si>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</si>
  <si>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</si>
  <si>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</si>
  <si>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</si>
  <si>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</si>
  <si>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</si>
  <si>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</si>
  <si>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</si>
  <si>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</si>
  <si>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</si>
  <si>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</si>
  <si>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</si>
  <si>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</si>
  <si>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</si>
  <si>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</si>
  <si>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</si>
  <si>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</si>
  <si>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</si>
  <si>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</si>
  <si>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</si>
  <si>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</si>
  <si>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</si>
  <si>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</si>
  <si>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</si>
  <si>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</si>
  <si>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</si>
  <si>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</si>
  <si>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</si>
  <si>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</si>
  <si>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</si>
  <si>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</si>
  <si>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</si>
  <si>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</si>
  <si>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</si>
  <si>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</si>
  <si>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</si>
  <si>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</si>
  <si>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</si>
  <si>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</si>
  <si>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</si>
  <si>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</si>
  <si>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</si>
  <si>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</si>
  <si>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</si>
  <si>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</si>
  <si>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</si>
  <si>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</si>
  <si>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</si>
  <si>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</si>
  <si>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</si>
  <si>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</si>
  <si>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</si>
  <si>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</si>
  <si>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</si>
  <si>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</si>
  <si>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</si>
  <si>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</si>
  <si>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</si>
  <si>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</si>
  <si>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</si>
  <si>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</si>
  <si>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</si>
  <si>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</si>
  <si>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</si>
  <si>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</si>
  <si>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</si>
  <si>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</si>
  <si>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</si>
  <si>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</si>
  <si>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</si>
  <si>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</si>
  <si>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</si>
  <si>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</si>
  <si>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</si>
  <si>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</si>
  <si>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</si>
  <si>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</si>
  <si>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</si>
  <si>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</si>
  <si>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</si>
  <si>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</si>
  <si>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</si>
  <si>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</si>
  <si>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</si>
  <si>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</si>
  <si>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</si>
  <si>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</si>
  <si>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</si>
  <si>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</si>
  <si>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</si>
  <si>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</si>
  <si>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</si>
  <si>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</si>
  <si>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</si>
  <si>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</si>
  <si>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</si>
  <si>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</si>
  <si>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</si>
  <si>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</si>
  <si>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</si>
  <si>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</si>
  <si>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</si>
  <si>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</si>
  <si>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</si>
  <si>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</si>
  <si>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</si>
  <si>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</si>
  <si>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</si>
  <si>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</si>
  <si>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</si>
  <si>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</si>
  <si>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</si>
  <si>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</si>
  <si>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</si>
  <si>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</si>
  <si>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</si>
  <si>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</si>
  <si>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</si>
  <si>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</si>
  <si>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</si>
  <si>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</si>
  <si>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</si>
  <si>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</si>
  <si>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</si>
  <si>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</si>
  <si>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</si>
  <si>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</si>
  <si>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</si>
  <si>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</si>
  <si>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</si>
  <si>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</si>
  <si>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</si>
  <si>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</si>
  <si>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</si>
  <si>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</si>
  <si>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</si>
  <si>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</si>
  <si>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</si>
  <si>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</si>
  <si>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</si>
  <si>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</si>
  <si>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</si>
  <si>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</si>
  <si>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</si>
  <si>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</si>
  <si>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</si>
  <si>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</si>
  <si>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</si>
  <si>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</si>
  <si>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</si>
  <si>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</si>
  <si>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</si>
  <si>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</si>
  <si>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</si>
  <si>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</si>
  <si>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</si>
  <si>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</si>
  <si>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</si>
  <si>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</si>
  <si>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</si>
  <si>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</si>
  <si>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</si>
  <si>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</si>
  <si>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</si>
  <si>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</si>
  <si>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</si>
  <si>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</si>
  <si>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</si>
  <si>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</si>
  <si>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</si>
  <si>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</si>
  <si>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</si>
  <si>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</si>
  <si>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</si>
  <si>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</si>
  <si>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</si>
  <si>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</si>
  <si>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</si>
  <si>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</si>
  <si>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</si>
  <si>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</si>
  <si>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</si>
  <si>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</si>
  <si>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</si>
  <si>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</si>
  <si>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</si>
  <si>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</si>
  <si>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</si>
  <si>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</si>
  <si>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</si>
  <si>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</si>
  <si>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</si>
  <si>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</si>
  <si>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</si>
  <si>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</si>
  <si>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</si>
  <si>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</si>
  <si>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</si>
  <si>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</si>
  <si>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</si>
  <si>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</si>
  <si>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</si>
  <si>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</si>
  <si>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</si>
  <si>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</si>
  <si>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</si>
  <si>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</si>
  <si>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</si>
  <si>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</si>
  <si>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</si>
  <si>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</si>
  <si>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</si>
  <si>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</si>
  <si>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</si>
  <si>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</si>
  <si>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</si>
  <si>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</si>
  <si>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</si>
  <si>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</si>
  <si>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</si>
  <si>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</si>
  <si>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</si>
  <si>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</si>
  <si>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</si>
  <si>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</si>
  <si>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</si>
  <si>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</si>
  <si>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</si>
  <si>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</si>
  <si>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</si>
  <si>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</si>
  <si>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</si>
  <si>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</si>
  <si>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</si>
  <si>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</si>
  <si>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</si>
  <si>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</si>
  <si>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</si>
  <si>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</si>
  <si>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</si>
  <si>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</si>
  <si>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</si>
  <si>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</si>
  <si>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</si>
  <si>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</si>
  <si>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</si>
  <si>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</si>
  <si>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</si>
  <si>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</si>
  <si>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</si>
  <si>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</si>
  <si>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</si>
  <si>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</si>
  <si>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</si>
  <si>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</si>
  <si>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</si>
  <si>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</si>
  <si>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</si>
  <si>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</si>
  <si>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</si>
  <si>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</si>
  <si>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</si>
  <si>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</si>
  <si>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</si>
  <si>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</si>
  <si>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</si>
  <si>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</si>
  <si>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</si>
  <si>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</si>
  <si>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</si>
  <si>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</si>
  <si>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</si>
  <si>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</si>
  <si>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</si>
  <si>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</si>
  <si>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</si>
  <si>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</si>
  <si>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</si>
  <si>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</si>
  <si>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</si>
  <si>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</si>
  <si>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</si>
  <si>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</si>
  <si>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</si>
  <si>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</si>
  <si>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</si>
  <si>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</si>
  <si>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</si>
  <si>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</si>
  <si>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</si>
  <si>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</si>
  <si>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</si>
  <si>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</si>
  <si>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</si>
  <si>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</si>
  <si>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</si>
  <si>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</si>
  <si>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</si>
  <si>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</si>
  <si>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</si>
  <si>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</si>
  <si>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</si>
  <si>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</si>
  <si>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</si>
  <si>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</si>
  <si>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</si>
  <si>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</si>
  <si>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</si>
  <si>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</si>
  <si>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</si>
  <si>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</si>
  <si>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</si>
  <si>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</si>
  <si>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</si>
  <si>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</si>
  <si>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</si>
  <si>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</si>
  <si>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</si>
  <si>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</si>
  <si>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</si>
  <si>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</si>
  <si>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</si>
  <si>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</si>
  <si>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</si>
  <si>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</si>
  <si>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</si>
  <si>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</si>
  <si>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</si>
  <si>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</si>
  <si>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</si>
  <si>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</si>
  <si>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</si>
  <si>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</si>
  <si>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</si>
  <si>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</si>
  <si>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</si>
  <si>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</si>
  <si>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</si>
  <si>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</si>
  <si>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</si>
  <si>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</si>
  <si>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</si>
  <si>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</si>
  <si>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</si>
  <si>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</si>
  <si>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</si>
  <si>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</si>
  <si>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</si>
  <si>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</si>
  <si>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</si>
  <si>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</si>
  <si>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</si>
  <si>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</si>
  <si>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</si>
  <si>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</si>
  <si>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</si>
  <si>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</si>
  <si>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</si>
  <si>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</si>
  <si>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</si>
  <si>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</si>
  <si>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</si>
  <si>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</si>
  <si>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</si>
  <si>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</si>
  <si>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</si>
  <si>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</si>
  <si>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</si>
  <si>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</si>
  <si>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</si>
  <si>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</si>
  <si>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</si>
  <si>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</si>
  <si>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</si>
  <si>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</si>
  <si>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</si>
  <si>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</si>
  <si>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</si>
  <si>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</si>
  <si>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</si>
  <si>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</si>
  <si>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</si>
  <si>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</si>
  <si>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</si>
  <si>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</si>
  <si>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</si>
  <si>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</si>
  <si>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</si>
  <si>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</si>
  <si>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</si>
  <si>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</si>
  <si>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</si>
  <si>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</si>
  <si>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</si>
  <si>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</si>
  <si>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</si>
  <si>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</si>
  <si>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</si>
  <si>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</si>
  <si>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</si>
  <si>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</si>
  <si>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</si>
  <si>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</si>
  <si>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</si>
  <si>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</si>
  <si>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</si>
  <si>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</si>
  <si>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</si>
  <si>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</si>
  <si>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</si>
  <si>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</si>
  <si>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</si>
  <si>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</si>
  <si>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</si>
  <si>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</si>
  <si>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</si>
  <si>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</si>
  <si>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</si>
  <si>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</si>
  <si>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</si>
  <si>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</si>
  <si>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</si>
  <si>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</si>
  <si>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</si>
  <si>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</si>
  <si>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</si>
  <si>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</si>
  <si>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</si>
  <si>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</si>
  <si>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</si>
  <si>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</si>
  <si>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</si>
  <si>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</si>
  <si>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</si>
  <si>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</si>
  <si>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</si>
  <si>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</si>
  <si>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</si>
  <si>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</si>
  <si>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</si>
  <si>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</si>
  <si>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</si>
  <si>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</si>
  <si>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</si>
  <si>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</si>
  <si>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</si>
  <si>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</si>
  <si>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</si>
  <si>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</si>
  <si>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</si>
  <si>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</si>
  <si>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</si>
  <si>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</si>
  <si>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</si>
  <si>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</si>
  <si>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</si>
  <si>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</si>
  <si>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</si>
  <si>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</si>
  <si>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</si>
  <si>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</si>
  <si>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</si>
  <si>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</si>
  <si>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</si>
  <si>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</si>
  <si>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</si>
  <si>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</si>
  <si>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</si>
  <si>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</si>
  <si>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</si>
  <si>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</si>
  <si>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</si>
  <si>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</si>
  <si>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</si>
  <si>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</si>
  <si>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</si>
  <si>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</si>
  <si>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</si>
  <si>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</si>
  <si>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</si>
  <si>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</si>
  <si>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</si>
  <si>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</si>
  <si>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</si>
  <si>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</si>
  <si>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</si>
  <si>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</si>
  <si>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</si>
  <si>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</si>
  <si>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</si>
  <si>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</si>
  <si>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</si>
  <si>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</si>
  <si>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</si>
  <si>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</si>
  <si>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</si>
  <si>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</si>
  <si>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</si>
  <si>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</si>
  <si>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</si>
  <si>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</si>
  <si>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</si>
  <si>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</si>
  <si>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</si>
  <si>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</si>
  <si>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</si>
  <si>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</si>
  <si>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</si>
  <si>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</si>
  <si>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</si>
  <si>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</si>
  <si>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</si>
  <si>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</si>
  <si>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</si>
  <si>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</si>
  <si>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</si>
  <si>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</si>
  <si>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</si>
  <si>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</si>
  <si>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</si>
  <si>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</si>
  <si>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</si>
  <si>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</si>
  <si>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</si>
  <si>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</si>
  <si>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</si>
  <si>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</si>
  <si>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</si>
  <si>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</si>
  <si>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</si>
  <si>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</si>
  <si>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</si>
  <si>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</si>
  <si>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</si>
  <si>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</si>
  <si>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</si>
  <si>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</si>
  <si>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</si>
  <si>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</si>
  <si>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</si>
  <si>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</si>
  <si>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</si>
  <si>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</si>
  <si>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</si>
  <si>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</si>
  <si>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</si>
  <si>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</si>
  <si>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</si>
  <si>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</si>
  <si>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</si>
  <si>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</si>
  <si>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</si>
  <si>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</si>
  <si>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</si>
  <si>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</si>
  <si>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</si>
  <si>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</si>
  <si>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</si>
  <si>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</si>
  <si>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</si>
  <si>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</si>
  <si>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</si>
  <si>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</si>
  <si>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</si>
  <si>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</si>
  <si>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</si>
  <si>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</si>
  <si>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</si>
  <si>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</si>
  <si>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</si>
  <si>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</si>
  <si>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</si>
  <si>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</si>
  <si>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</si>
  <si>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</si>
  <si>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</si>
  <si>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</si>
  <si>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</si>
  <si>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</si>
  <si>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</si>
  <si>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</si>
  <si>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</si>
  <si>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</si>
  <si>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</si>
  <si>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</si>
  <si>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</si>
  <si>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</si>
  <si>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</si>
  <si>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</si>
  <si>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</si>
  <si>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</si>
  <si>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</si>
  <si>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</si>
  <si>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</si>
  <si>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</si>
  <si>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</si>
  <si>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</si>
  <si>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</si>
  <si>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</si>
  <si>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</si>
  <si>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</si>
  <si>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</si>
  <si>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</si>
  <si>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</si>
  <si>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</si>
  <si>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</si>
  <si>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</si>
  <si>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</si>
  <si>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</si>
  <si>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</si>
  <si>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</si>
  <si>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</si>
  <si>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</si>
  <si>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</si>
  <si>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</si>
  <si>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</si>
  <si>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</si>
  <si>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</si>
  <si>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</si>
  <si>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</si>
  <si>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</si>
  <si>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</si>
  <si>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</si>
  <si>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</si>
  <si>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</si>
  <si>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</si>
  <si>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</si>
  <si>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</si>
  <si>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</si>
  <si>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</si>
  <si>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</si>
  <si>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</si>
  <si>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</si>
  <si>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</si>
  <si>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</si>
  <si>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</si>
  <si>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</si>
  <si>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</si>
  <si>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</si>
  <si>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</si>
  <si>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</si>
  <si>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</si>
  <si>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</si>
  <si>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</si>
  <si>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</si>
  <si>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</si>
  <si>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</si>
  <si>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</si>
  <si>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</si>
  <si>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</si>
  <si>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</si>
  <si>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</si>
  <si>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</si>
  <si>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</si>
  <si>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</si>
  <si>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</si>
  <si>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</si>
  <si>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</si>
  <si>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</si>
  <si>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</si>
  <si>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</si>
  <si>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</si>
  <si>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</si>
  <si>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</si>
  <si>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</si>
  <si>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</si>
  <si>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</si>
  <si>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</si>
  <si>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</si>
  <si>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</si>
  <si>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</si>
  <si>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</si>
  <si>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</si>
  <si>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</si>
  <si>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</si>
  <si>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</si>
  <si>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</si>
  <si>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</si>
  <si>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</si>
  <si>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</si>
  <si>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</si>
  <si>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</si>
  <si>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</si>
  <si>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</si>
  <si>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</si>
  <si>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</si>
  <si>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</si>
  <si>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</si>
  <si>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</si>
  <si>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</si>
  <si>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</si>
  <si>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</si>
  <si>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</si>
  <si>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</si>
  <si>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</si>
  <si>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</si>
  <si>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</si>
  <si>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</si>
  <si>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</si>
  <si>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</si>
  <si>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</si>
  <si>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</si>
  <si>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</si>
  <si>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</si>
  <si>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</si>
  <si>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</si>
  <si>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</si>
  <si>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</si>
  <si>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</si>
  <si>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</si>
  <si>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</si>
  <si>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</si>
  <si>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</si>
  <si>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</si>
  <si>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</si>
  <si>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</si>
  <si>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</si>
  <si>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</si>
  <si>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</si>
  <si>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</si>
  <si>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</si>
  <si>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</si>
  <si>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</si>
  <si>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</si>
  <si>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</si>
  <si>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</si>
  <si>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</si>
  <si>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</si>
  <si>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</si>
  <si>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</si>
  <si>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</si>
  <si>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</si>
  <si>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</si>
  <si>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</si>
  <si>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</si>
  <si>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</si>
  <si>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</si>
  <si>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</si>
  <si>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</si>
  <si>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</si>
  <si>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</si>
  <si>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</si>
  <si>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</si>
  <si>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</si>
  <si>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</si>
  <si>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</si>
  <si>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</si>
  <si>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</si>
  <si>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</si>
  <si>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</si>
  <si>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</si>
  <si>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</si>
  <si>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</si>
  <si>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</si>
  <si>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</si>
  <si>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</si>
  <si>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</si>
  <si>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</si>
  <si>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</si>
  <si>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</si>
  <si>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</si>
  <si>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</si>
  <si>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</si>
  <si>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</si>
  <si>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</si>
  <si>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</si>
  <si>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</si>
  <si>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</si>
  <si>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</si>
  <si>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</si>
  <si>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</si>
  <si>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</si>
  <si>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</si>
  <si>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</si>
  <si>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</si>
  <si>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</si>
  <si>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</si>
  <si>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</si>
  <si>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</si>
  <si>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</si>
  <si>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</si>
  <si>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</si>
  <si>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</si>
  <si>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</si>
  <si>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</si>
  <si>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</si>
  <si>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</si>
  <si>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</si>
  <si>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</si>
  <si>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</si>
  <si>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</si>
  <si>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</si>
  <si>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</si>
  <si>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</si>
  <si>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</si>
  <si>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</si>
  <si>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</si>
  <si>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</si>
  <si>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</si>
  <si>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</si>
  <si>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</si>
  <si>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</si>
  <si>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</si>
  <si>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</si>
  <si>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</si>
  <si>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</si>
  <si>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</si>
  <si>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</si>
  <si>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</si>
  <si>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</si>
  <si>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</si>
  <si>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</si>
  <si>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</si>
  <si>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</si>
  <si>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</si>
  <si>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</si>
  <si>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</si>
  <si>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</si>
  <si>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</si>
  <si>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</si>
  <si>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</si>
  <si>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</si>
  <si>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</si>
  <si>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</si>
  <si>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</si>
  <si>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</si>
  <si>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</si>
  <si>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</si>
  <si>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</si>
  <si>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</si>
  <si>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</si>
  <si>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</si>
  <si>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</si>
  <si>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</si>
  <si>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</si>
  <si>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</si>
  <si>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</si>
  <si>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</si>
  <si>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</si>
  <si>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</si>
  <si>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</si>
  <si>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</si>
  <si>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</si>
  <si>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</si>
  <si>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</si>
  <si>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</si>
  <si>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</si>
  <si>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</si>
  <si>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</si>
  <si>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</si>
  <si>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</si>
  <si>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</si>
  <si>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</si>
  <si>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</si>
  <si>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</si>
  <si>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</si>
  <si>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</si>
  <si>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</si>
  <si>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</si>
  <si>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</si>
  <si>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</si>
  <si>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</si>
  <si>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</si>
  <si>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</si>
  <si>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</si>
  <si>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</si>
  <si>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</si>
  <si>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</si>
  <si>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</si>
  <si>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</si>
  <si>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</si>
  <si>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</si>
  <si>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</si>
  <si>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</si>
  <si>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</si>
  <si>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</si>
  <si>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</si>
  <si>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</si>
  <si>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</si>
  <si>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</si>
  <si>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</si>
  <si>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</si>
  <si>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</si>
  <si>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</si>
  <si>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</si>
  <si>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</si>
  <si>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</si>
  <si>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</si>
  <si>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</si>
  <si>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</si>
  <si>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</si>
  <si>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</si>
  <si>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</si>
  <si>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</si>
  <si>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</si>
  <si>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</si>
  <si>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</si>
  <si>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</si>
  <si>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</si>
  <si>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</si>
  <si>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</si>
  <si>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</si>
  <si>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</si>
  <si>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</si>
  <si>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</si>
  <si>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</si>
  <si>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</si>
  <si>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</si>
  <si>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</si>
  <si>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</si>
  <si>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</si>
  <si>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</si>
  <si>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</si>
  <si>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</si>
  <si>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</si>
  <si>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</si>
  <si>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</si>
  <si>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</si>
  <si>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</si>
  <si>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</si>
  <si>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</si>
  <si>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</si>
  <si>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</si>
  <si>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</si>
  <si>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</si>
  <si>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</si>
  <si>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</si>
  <si>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</si>
  <si>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</si>
  <si>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</si>
  <si>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</si>
  <si>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</si>
  <si>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</si>
  <si>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</si>
  <si>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</si>
  <si>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</si>
  <si>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</si>
  <si>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</si>
  <si>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</si>
  <si>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</si>
  <si>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</si>
  <si>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</si>
  <si>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</si>
  <si>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</si>
  <si>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</si>
  <si>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</si>
  <si>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</si>
  <si>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</si>
  <si>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</si>
  <si>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</si>
  <si>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</si>
  <si>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</si>
  <si>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</si>
  <si>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</si>
  <si>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</si>
  <si>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</si>
  <si>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</si>
  <si>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</si>
  <si>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</si>
  <si>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</si>
  <si>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</si>
  <si>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</si>
  <si>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</si>
  <si>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</si>
  <si>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</si>
  <si>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</si>
  <si>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</si>
  <si>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</si>
  <si>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</si>
  <si>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</si>
  <si>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</si>
  <si>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</si>
  <si>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</si>
  <si>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</si>
  <si>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</si>
  <si>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</si>
  <si>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</si>
  <si>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</si>
  <si>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</si>
  <si>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</si>
  <si>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</si>
  <si>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</si>
  <si>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</si>
  <si>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</si>
  <si>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</si>
  <si>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</si>
  <si>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</si>
  <si>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</si>
  <si>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</si>
  <si>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</si>
  <si>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</si>
  <si>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</si>
  <si>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</si>
  <si>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</si>
  <si>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</si>
  <si>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</si>
  <si>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</si>
  <si>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</si>
  <si>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</si>
  <si>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</si>
  <si>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</si>
  <si>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</si>
  <si>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</si>
  <si>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</si>
  <si>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</si>
  <si>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</si>
  <si>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</si>
  <si>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</si>
  <si>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</si>
  <si>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</si>
  <si>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</si>
  <si>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</si>
  <si>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</si>
  <si>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</si>
  <si>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</si>
  <si>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</si>
  <si>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</si>
  <si>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</si>
  <si>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</si>
  <si>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</si>
  <si>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</si>
  <si>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</si>
  <si>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</si>
  <si>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</si>
  <si>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</si>
  <si>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</si>
  <si>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</si>
  <si>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</si>
  <si>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</si>
  <si>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</si>
  <si>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</si>
  <si>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</si>
  <si>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</si>
  <si>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</si>
  <si>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</si>
  <si>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</si>
  <si>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</si>
  <si>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</si>
  <si>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</si>
  <si>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</si>
  <si>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</si>
  <si>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</si>
  <si>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</si>
  <si>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</si>
  <si>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</si>
  <si>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</si>
  <si>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</si>
  <si>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</si>
  <si>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</si>
  <si>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</si>
  <si>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</si>
  <si>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</si>
  <si>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</si>
  <si>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</si>
  <si>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</si>
  <si>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</si>
  <si>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</si>
  <si>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</si>
  <si>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</si>
  <si>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45 mins</t>
  </si>
  <si>
    <t>PCM-20251122-00000121</t>
  </si>
  <si>
    <t>PCM-20251122-00000277</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</si>
  <si>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</si>
  <si>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</si>
  <si>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</si>
  <si>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</si>
  <si>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</si>
  <si>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</si>
  <si>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</si>
  <si>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</si>
  <si>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</si>
  <si>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</si>
  <si>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</si>
  <si>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</si>
  <si>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</si>
  <si>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</si>
  <si>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</si>
  <si>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PCM-20251122-00000255</t>
  </si>
  <si>
    <t>EM team moved ETA: 25 min</t>
  </si>
  <si>
    <t>PCM-20251122-00000298</t>
  </si>
  <si>
    <t xml:space="preserve">ETA 90 MIN </t>
  </si>
  <si>
    <t>PCM-20251122-00000300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</si>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</sst>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320.35428449074243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45983.302710416669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45983.302710416669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45983.302710416669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45983.302710416669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45983.302710416669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45983.302710416669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45983.302710416669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45983.302710416669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45983.302710416669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45983.302710416669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45983.302710416669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45983.302710416669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45983.302710416669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45983.302710416669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45983.302710416669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45983.302710416669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45983.302710416669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45983.302710416669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45983.302710416669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45983.302710416669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45983.302710416669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45983.302710416669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45983.302710416669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45983.302710416669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45983.302710416669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45983.302710416669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45983.302710416669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45983.302710416669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45983.302710416669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45983.302710416669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45983.302710416669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45983.302710416669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45983.302710416669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45983.302710416669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45983.302710416669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45983.302710416669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45983.302710416669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45983.302710416669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45983.302710416669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45983.302710416669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45983.302710416669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45983.302710416669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45983.302710416669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45983.302710416669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45983.302710416669</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45983.302710416669</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79D1366D-538A-439B-987F-BDD52D64ADF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158.3028724537071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45983.302710416669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45983.302710416669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45983.302710416669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45983.302710416669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45983.302710416669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45983.302710416669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45983.302710416669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45983.302710416669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45983.302710416669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45983.302710416669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45983.302710416669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45983.302710416669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45983.302710416669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45983.302710416669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45983.302710416669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45983.302710416669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45983.302710416669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45983.302710416669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45983.302710416669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45983.302710416669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45983.302710416669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45983.302710416669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45983.302710416669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45983.302710416669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45983.302710416669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45983.302710416669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45983.302710416669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45983.302710416669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45983.302710416669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45983.302710416669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45983.302710416669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45983.302710416669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45983.302710416669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45983.302710416669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45983.302710416669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45983.302710416669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45983.302710416669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45983.302710416669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45983.302710416669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45983.302710416669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45983.302710416669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45983.302710416669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45983.302710416669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45983.302710416669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45983.302710416669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45983.302710416669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45983.302710416669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45983.302710416669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45983.302710416669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45983.302710416669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45983.302710416669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45983.302710416669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45983.302710416669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45983.302710416669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45983.302710416669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45983.302710416669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45983.302710416669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45983.302710416669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45983.302710416669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45983.302710416669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45983.302710416669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45983.302710416669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45983.302710416669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45983.302710416669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45983.302710416669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45983.302710416669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45983.302710416669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45983.302710416669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45983.302710416669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45983.302710416669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45983.302710416669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45983.302710416669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45983.302710416669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45983.302710416669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45983.302710416669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45983.302710416669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45983.302710416669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45983.302710416669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45983.302710416669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45983.302710416669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45983.302710416669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45983.302710416669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45983.302710416669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45983.302710416669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45983.302710416669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45983.302710416669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45983.302710416669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45983.302710416669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45983.302710416669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45983.302710416669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45983.302710416669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45983.302710416669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45983.302710416669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45983.302710416669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45983.302710416669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45983.302710416669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45983.302710416669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45983.302710416669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45983.302710416669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45983.302710416669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45983.302710416669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45983.302710416669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45983.302710416669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45983.302710416669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45983.302710416669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45983.302710416669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45983.302710416669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45983.302710416669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45983.302710416669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45983.302710416669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45983.302710416669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45983.302710416669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45983.302710416669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45983.302710416669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45983.302710416669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45983.302710416669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45983.302710416669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45983.302710416669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45983.302710416669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45983.302710416669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45983.302710416669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45983.302710416669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45983.302710416669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45983.302710416669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45983.302710416669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45983.302710416669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45983.302710416669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45983.302710416669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45983.302710416669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45983.302710416669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45983.302710416669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45983.302710416669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45983.302710416669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45983.302710416669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45983.302710416669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45983.302710416669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45983.302710416669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45983.302710416669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45983.302710416669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45983.302710416669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45983.302710416669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45983.302710416669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45983.302710416669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45983.302710416669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45983.302710416669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45983.302710416669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45983.302710416669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45983.302710416669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45983.302710416669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45983.302710416669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45983.302710416669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45983.302710416669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45983.302710416669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45983.302710416669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45983.302710416669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45983.302710416669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45983.302710416669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45983.302710416669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45983.302710416669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45983.302710416669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45983.302710416669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45983.302710416669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45983.302710416669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45983.302710416669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45983.302710416669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45983.302710416669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45983.302710416669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45983.302710416669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45983.302710416669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45983.302710416669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45983.302710416669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45983.302710416669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45983.302710416669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45983.302710416669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45983.302710416669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45983.302710416669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45983.302710416669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45983.302710416669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45983.302710416669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45983.302710416669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45983.302710416669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45983.302710416669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45983.302710416669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45983.302710416669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45983.302710416669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45983.302710416669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45983.302710416669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45983.302710416669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45983.302710416669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45983.302710416669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45983.302710416669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45983.302710416669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45983.302710416669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45983.302710416669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45983.302710416669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45983.302710416669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45983.302710416669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45983.302710416669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45983.302710416669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45983.302710416669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45983.302710416669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45983.302710416669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45983.302710416669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45983.302710416669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45983.302710416669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45983.302710416669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45983.302710416669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45983.302710416669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45983.302710416669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45983.302710416669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45983.302710416669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45983.302710416669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45983.302710416669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45983.302710416669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45983.302710416669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45983.302710416669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45983.302710416669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45983.302710416669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45983.302710416669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45983.302710416669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45983.302710416669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45983.302710416669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45983.302710416669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45983.302710416669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45983.302710416669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45983.302710416669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45983.302710416669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45983.302710416669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45983.302710416669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45983.302710416669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45983.302710416669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45983.302710416669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45983.302710416669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45983.302710416669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45983.302710416669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45983.302710416669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45983.302710416669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45983.302710416669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45983.302710416669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45983.302710416669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45983.302710416669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45983.302710416669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45983.302710416669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45983.302710416669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45983.302710416669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45983.302710416669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45983.302710416669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45983.302710416669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45983.302710416669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45983.302710416669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45983.302710416669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45983.302710416669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45983.302710416669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45983.302710416669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45983.302710416669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45983.302710416669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45983.302710416669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45983.302710416669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45983.302710416669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45983.302710416669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45983.302710416669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45983.302710416669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45983.302710416669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45983.302710416669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45983.302710416669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45983.302710416669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45983.302710416669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45983.302710416669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45983.302710416669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45983.302710416669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45983.302710416669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45983.302710416669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45983.302710416669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45983.302710416669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45983.302710416669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45983.302710416669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45983.302710416669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45983.302710416669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45983.302710416669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45983.302710416669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45983.302710416669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45983.302710416669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45983.302710416669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45983.302710416669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45983.302710416669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45983.302710416669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45983.302710416669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45983.302710416669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45983.302710416669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45983.302710416669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45983.302710416669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45983.302710416669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45983.302710416669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45983.302710416669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45983.302710416669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45983.302710416669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45983.302710416669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45983.302710416669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45983.302710416669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45983.302710416669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45983.302710416669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45983.302710416669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45983.302710416669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45983.302710416669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45983.302710416669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45983.302710416669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45983.302710416669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45983.302710416669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45983.302710416669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45983.302710416669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45983.302710416669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45983.302710416669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45983.302710416669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45983.302710416669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45983.302710416669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45983.302710416669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45983.302710416669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45983.302710416669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45983.302710416669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45983.302710416669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45983.302710416669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45983.302710416669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45983.302710416669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45983.302710416669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45983.302710416669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45983.302710416669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45983.302710416669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45983.302710416669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45983.302710416669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45983.302710416669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45983.302710416669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45983.302710416669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45983.302710416669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45983.302710416669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45983.302710416669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45983.302710416669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45983.302710416669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45983.302710416669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45983.302710416669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45983.302710416669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45983.302710416669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45983.302710416669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45983.302710416669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45983.302710416669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45983.302710416669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45983.302710416669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45983.302710416669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45983.302710416669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45983.302710416669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45983.302710416669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45983.302710416669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45983.302710416669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45983.302710416669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45983.302710416669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45983.302710416669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45983.302710416669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45983.302710416669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45983.302710416669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45983.302710416669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45983.302710416669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45983.302710416669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45983.302710416669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45983.302710416669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45983.302710416669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45983.302710416669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45983.302710416669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45983.302710416669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45983.302710416669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45983.302710416669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45983.302710416669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45983.302710416669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45983.302710416669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45983.302710416669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45983.302710416669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45983.302710416669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45983.302710416669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45983.302710416669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45983.302710416669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45983.302710416669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45983.302710416669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45983.302710416669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45983.302710416669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45983.302710416669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45983.302710416669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45983.302710416669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45983.302710416669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45983.302710416669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45983.302710416669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45983.302710416669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45983.302710416669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45983.302710416669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45983.302710416669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45983.302710416669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45983.302710416669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45983.302710416669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45983.302710416669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45983.302710416669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45983.302710416669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45983.302710416669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45983.302710416669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45983.302710416669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45983.302710416669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45983.302710416669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45983.302710416669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45983.302710416669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45983.302710416669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45983.302710416669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45983.302710416669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45983.302710416669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45983.302710416669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45983.302710416669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45983.302710416669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45983.302710416669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45983.302710416669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45983.302710416669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45983.302710416669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45983.302710416669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45983.302710416669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45983.302710416669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45983.302710416669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45983.302710416669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45983.302710416669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45983.302710416669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45983.302710416669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45983.302710416669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45983.302710416669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45983.302710416669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45983.302710416669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45983.302710416669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45983.302710416669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45983.302710416669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45983.302710416669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45983.302710416669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45983.302710416669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45983.302710416669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45983.302710416669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45983.302710416669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45983.302710416669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45983.302710416669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45983.302710416669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45983.302710416669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45983.302710416669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45983.302710416669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45983.302710416669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45983.302710416669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45983.302710416669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45983.302710416669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45983.302710416669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45983.302710416669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45983.302710416669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45983.302710416669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45983.302710416669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45983.302710416669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45983.302710416669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45983.302710416669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45983.302710416669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45983.302710416669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45983.302710416669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45983.302710416669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45983.302710416669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45983.302710416669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45983.302710416669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45983.302710416669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45983.302710416669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45983.302710416669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45983.302710416669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45983.302710416669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45983.302710416669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45983.302710416669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45983.302710416669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45983.302710416669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45983.302710416669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45983.302710416669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45983.302710416669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45983.302710416669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45983.302710416669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45983.302710416669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45983.302710416669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45983.302710416669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45983.302710416669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45983.302710416669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45983.302710416669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45983.302710416669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45983.302710416669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45983.302710416669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45983.302710416669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45983.302710416669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45983.302710416669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45983.302710416669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45983.302710416669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45983.302710416669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45983.302710416669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45983.302710416669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45983.302710416669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45983.302710416669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45983.302710416669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45983.302710416669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45983.302710416669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45983.302710416669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45983.302710416669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45983.302710416669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45983.302710416669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45983.302710416669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45983.302710416669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45983.302710416669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45983.302710416669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45983.302710416669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45983.302710416669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45983.302710416669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45983.302710416669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45983.302710416669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45983.302710416669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45983.302710416669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45983.302710416669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45983.302710416669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45983.302710416669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45983.302710416669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45983.302710416669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45983.302710416669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45983.302710416669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45983.302710416669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45983.302710416669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45983.302710416669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45983.302710416669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45983.302710416669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45983.302710416669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45983.302710416669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45983.302710416669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45983.302710416669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45983.302710416669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45983.302710416669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45983.302710416669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45983.302710416669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45983.302710416669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45983.302710416669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45983.302710416669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45983.302710416669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45983.302710416669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45983.302710416669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45983.302710416669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45983.302710416669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45983.302710416669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45983.302710416669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45983.302710416669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45983.302710416669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45983.302710416669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45983.302710416669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45983.302710416669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45983.302710416669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45983.302710416669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45983.302710416669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45983.302710416669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45983.302710416669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45983.302710416669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45983.302710416669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45983.302710416669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45983.302710416669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45983.302710416669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45983.302710416669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45983.302710416669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45983.302710416669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45983.302710416669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45983.302710416669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45983.302710416669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45983.302710416669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45983.302710416669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45983.302710416669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45983.302710416669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45983.302710416669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45983.302710416669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45983.302710416669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45983.302710416669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45983.302710416669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45983.302710416669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45983.302710416669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45983.302710416669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45983.302710416669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45983.302710416669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45983.302710416669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45983.302710416669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45983.302710416669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45983.302710416669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45983.302710416669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45983.302710416669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45983.302710416669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45983.302710416669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45983.302710416669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45983.302710416669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45983.302710416669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45983.302710416669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45983.302710416669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45983.302710416669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45983.302710416669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45983.302710416669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45983.302710416669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45983.302710416669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45983.302710416669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45983.302710416669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45983.302710416669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45983.302710416669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45983.302710416669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45983.302710416669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45983.302710416669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45983.302710416669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45983.302710416669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45983.302710416669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45983.302710416669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45983.302710416669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45983.302710416669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45983.302710416669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45983.302710416669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45983.302710416669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45983.302710416669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45983.302710416669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45983.302710416669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45983.302710416669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45983.302710416669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45983.302710416669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45983.302710416669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45983.302710416669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45983.302710416669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45983.302710416669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45983.302710416669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45983.302710416669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45983.302710416669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45983.302710416669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45983.302710416669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45983.302710416669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45983.302710416669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45983.302710416669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45983.302710416669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45983.302710416669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45983.302710416669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45983.302710416669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45983.302710416669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45983.302710416669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45983.302710416669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45983.302710416669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45983.302710416669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45983.302710416669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45983.302710416669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45983.302710416669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45983.302710416669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45983.302710416669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45983.302710416669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45983.302710416669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45983.302710416669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45983.302710416669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45983.302710416669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45983.302710416669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45983.302710416669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45983.302710416669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45983.302710416669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45983.302710416669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45983.302710416669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45983.302710416669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45983.302710416669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45983.302710416669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45983.302710416669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45983.302710416669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45983.302710416669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45983.302710416669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45983.302710416669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45983.302710416669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45983.302710416669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45983.302710416669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45983.302710416669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45983.302710416669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45983.302710416669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45983.302710416669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45983.302710416669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45983.302710416669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45983.302710416669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45983.302710416669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45983.302710416669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45983.302710416669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45983.302710416669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45983.302710416669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45983.302710416669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45983.302710416669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45983.302710416669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45983.302710416669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45983.302710416669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45983.302710416669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45983.302710416669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45983.302710416669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45983.302710416669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45983.302710416669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45983.302710416669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45983.302710416669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45983.302710416669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45983.302710416669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45983.302710416669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45983.302710416669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45983.302710416669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45983.302710416669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45983.302710416669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45983.302710416669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45983.302710416669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45983.302710416669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45983.302710416669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45983.302710416669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45983.302710416669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45983.302710416669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45983.302710416669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45983.302710416669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45983.302710416669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45983.302710416669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45983.302710416669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45983.302710416669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45983.302710416669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45983.302710416669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45983.302710416669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45983.302710416669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45983.302710416669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45983.302710416669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45983.302710416669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45983.302710416669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45983.302710416669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45983.302710416669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45983.302710416669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45983.302710416669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45983.302710416669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45983.302710416669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45983.302710416669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45983.302710416669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45983.302710416669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45983.302710416669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45983.302710416669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45983.302710416669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45983.302710416669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45983.302710416669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45983.302710416669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45983.302710416669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45983.302710416669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45983.302710416669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45983.302710416669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45983.302710416669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45983.302710416669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45983.302710416669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45983.302710416669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45983.302710416669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45983.302710416669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45983.302710416669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45983.302710416669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45983.302710416669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45983.302710416669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45983.302710416669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45983.302710416669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45983.302710416669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45983.302710416669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45983.302710416669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45983.302710416669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45983.302710416669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45983.302710416669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45983.302710416669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45983.302710416669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45983.302710416669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45983.302710416669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45983.302710416669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45983.302710416669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45983.302710416669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45983.302710416669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45983.302710416669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45983.302710416669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45983.302710416669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45983.302710416669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45983.302710416669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45983.302710416669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45983.302710416669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45983.302710416669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45983.302710416669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45983.302710416669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45983.302710416669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45983.302710416669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45983.302710416669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45983.302710416669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45983.302710416669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45983.302710416669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45983.302710416669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45983.302710416669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45983.302710416669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45983.302710416669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45983.302710416669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45983.302710416669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45983.302710416669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45983.302710416669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45983.302710416669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45983.302710416669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45983.302710416669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45983.302710416669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45983.302710416669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45983.302710416669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45983.302710416669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45983.302710416669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45983.302710416669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45983.302710416669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45983.302710416669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45983.302710416669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45983.302710416669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45983.302710416669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45983.302710416669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45983.302710416669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45983.302710416669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45983.302710416669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45983.302710416669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45983.302710416669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45983.302710416669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45983.302710416669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45983.302710416669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45983.302710416669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45983.302710416669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45983.302710416669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45983.302710416669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45983.302710416669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45983.302710416669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45983.302710416669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45983.302710416669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45983.302710416669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45983.302710416669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45983.302710416669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45983.302710416669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45983.302710416669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45983.302710416669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45983.302710416669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45983.302710416669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45983.302710416669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45983.302710416669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45983.302710416669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45983.302710416669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45983.302710416669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45983.302710416669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45983.302710416669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45983.302710416669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45983.302710416669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45983.302710416669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45983.302710416669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45983.302710416669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45983.302710416669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45983.302710416669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45983.302710416669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45983.302710416669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45983.302710416669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45983.302710416669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45983.302710416669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45983.302710416669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45983.302710416669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45983.302710416669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45983.302710416669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45983.302710416669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45983.302710416669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45983.302710416669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45983.302710416669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45983.302710416669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45983.302710416669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45983.302710416669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45983.302710416669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45983.302710416669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45983.302710416669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45983.302710416669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45983.302710416669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45983.302710416669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45983.302710416669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45983.302710416669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45983.302710416669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45983.302710416669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45983.302710416669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45983.302710416669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45983.302710416669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45983.302710416669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45983.302710416669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45983.302710416669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45983.302710416669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45983.302710416669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45983.302710416669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45983.302710416669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45983.302710416669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45983.302710416669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45983.302710416669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45983.302710416669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45983.302710416669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45983.302710416669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45983.302710416669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45983.302710416669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45983.302710416669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45983.302710416669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45983.302710416669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45983.302710416669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45983.302710416669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45983.302710416669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45983.302710416669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45983.302710416669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45983.302710416669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45983.302710416669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45983.302710416669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45983.302710416669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45983.302710416669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45983.302710416669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45983.302710416669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45983.302710416669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45983.302710416669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45983.302710416669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45983.302710416669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45983.302710416669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45983.302710416669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45983.302710416669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45983.302710416669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45983.302710416669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45983.302710416669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45983.302710416669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45983.302710416669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45983.302710416669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45983.302710416669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45983.302710416669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45983.302710416669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45983.302710416669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45983.302710416669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45983.302710416669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45983.302710416669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45983.302710416669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45983.302710416669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45983.302710416669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45983.302710416669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45983.302710416669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45983.302710416669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45983.302710416669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45983.302710416669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45983.302710416669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45983.302710416669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45983.302710416669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45983.302710416669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45983.302710416669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45983.302710416669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45983.302710416669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45983.302710416669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45983.302710416669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45983.302710416669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45983.302710416669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45983.302710416669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45983.302710416669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45983.302710416669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45983.302710416669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45983.302710416669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45983.302710416669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45983.302710416669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45983.302710416669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45983.302710416669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45983.302710416669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45983.302710416669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45983.302710416669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45983.302710416669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45983.302710416669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45983.302710416669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45983.302710416669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45983.302710416669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45983.302710416669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45983.302710416669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45983.302710416669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45983.302710416669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45983.302710416669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45983.302710416669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45983.302710416669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45983.302710416669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45983.302710416669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45983.302710416669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45983.302710416669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45983.302710416669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45983.302710416669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45983.302710416669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45983.302710416669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45983.302710416669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45983.302710416669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45983.302710416669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45983.302710416669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45983.302710416669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45983.302710416669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45983.302710416669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45983.302710416669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45983.302710416669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45983.302710416669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45983.302710416669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45983.302710416669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45983.302710416669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45983.302710416669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45983.302710416669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45983.302710416669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45983.302710416669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45983.302710416669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45983.302710416669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45983.302710416669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45983.302710416669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45983.302710416669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45983.302710416669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45983.302710416669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45983.302710416669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45983.302710416669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45983.302710416669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45983.302710416669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45983.302710416669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45983.302710416669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45983.302710416669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45983.302710416669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45983.302710416669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45983.302710416669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45983.302710416669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45983.302710416669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45983.302710416669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45983.302710416669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45983.302710416669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45983.302710416669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45983.302710416669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45983.302710416669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45983.302710416669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45983.302710416669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45983.302710416669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45983.302710416669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45983.302710416669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45983.302710416669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45983.302710416669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45983.302710416669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45983.302710416669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45983.302710416669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45983.302710416669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45983.302710416669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45983.302710416669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45983.302710416669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45983.302710416669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45983.302710416669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45983.302710416669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45983.302710416669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45983.302710416669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45983.302710416669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45983.302710416669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45983.302710416669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45983.302710416669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45983.302710416669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45983.302710416669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45983.302710416669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45983.302710416669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45983.302710416669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45983.302710416669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45983.302710416669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45983.302710416669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45983.302710416669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45983.302710416669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45983.302710416669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45983.302710416669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45983.302710416669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45983.302710416669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45983.302710416669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45983.302710416669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45983.302710416669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45983.302710416669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45983.302710416669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45983.302710416669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45983.302710416669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45983.302710416669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45983.302710416669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45983.302710416669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45983.302710416669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45983.302710416669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45983.302710416669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45983.302710416669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45983.302710416669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45983.302710416669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45983.302710416669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45983.302710416669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45983.302710416669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45983.302710416669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45983.302710416669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45983.302710416669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45983.302710416669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45983.302710416669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45983.302710416669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45983.302710416669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45983.302710416669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45983.302710416669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45983.302710416669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45983.302710416669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45983.302710416669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45983.302710416669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45983.302710416669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45983.302710416669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45983.302710416669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45983.302710416669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45983.302710416669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45983.302710416669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45983.302710416669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45983.302710416669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45983.302710416669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45983.302710416669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45983.302710416669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45983.302710416669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45983.302710416669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45983.302710416669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45983.302710416669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45983.302710416669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45983.302710416669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45983.302710416669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45983.302710416669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45983.302710416669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45983.302710416669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45983.302710416669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45983.302710416669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45983.302710416669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45983.302710416669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45983.302710416669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45983.302710416669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45983.302710416669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45983.302710416669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45983.302710416669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45983.302710416669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45983.302710416669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45983.302710416669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45983.302710416669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45983.302710416669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45983.302710416669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45983.302710416669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45983.302710416669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45983.302710416669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45983.302710416669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45983.302710416669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45983.302710416669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45983.302710416669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45983.302710416669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45983.302710416669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45983.302710416669</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279.82199282407237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19" ca="1" si="0">IFERROR(NOW()-F3,"")</f>
        <v>0.31868263889191439</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38898</v>
      </c>
      <c r="E4" s="94" t="s">
        <v>39021</v>
      </c>
      <c r="F4" s="95">
        <v>45983.120532407411</v>
      </c>
      <c r="G4" s="96">
        <f t="shared" ca="1" si="0"/>
        <v>0.18217800925776828</v>
      </c>
      <c r="H4" s="95">
        <v>45983.076435185183</v>
      </c>
      <c r="I4" s="113" t="str">
        <f>IFERROR(VLOOKUP(D4,DB!A:F,6,0),"")</f>
        <v>Generator-SG</v>
      </c>
      <c r="J4" s="113" t="str">
        <f>IFERROR(VLOOKUP(D4,DB!A:G,7,0),"")</f>
        <v>Dead</v>
      </c>
      <c r="K4" s="97" t="s">
        <v>39108</v>
      </c>
      <c r="L4" s="91" t="str">
        <f>IFERROR(VLOOKUP(D4,DB!A:I,9,0),"")</f>
        <v>Latis</v>
      </c>
    </row>
    <row r="5" spans="1:16" ht="15" customHeight="1">
      <c r="A5" s="113" t="s">
        <v>39110</v>
      </c>
      <c r="B5" s="113" t="str">
        <f>IFERROR(VLOOKUP(D5,DB!A:K,11,0),"")</f>
        <v>R4</v>
      </c>
      <c r="C5" s="93">
        <v>1</v>
      </c>
      <c r="D5" s="91" t="s">
        <v>35171</v>
      </c>
      <c r="E5" s="94" t="s">
        <v>39021</v>
      </c>
      <c r="F5" s="95">
        <v>45983.262025462966</v>
      </c>
      <c r="G5" s="96">
        <f t="shared" ca="1" si="0"/>
        <v>4.0684953703021165E-2</v>
      </c>
      <c r="H5" s="95">
        <v>45983.300081018519</v>
      </c>
      <c r="I5" s="113" t="str">
        <f>IFERROR(VLOOKUP(D5,DB!A:F,6,0),"")</f>
        <v>Generator-SG</v>
      </c>
      <c r="J5" s="113" t="str">
        <f>IFERROR(VLOOKUP(D5,DB!A:G,7,0),"")</f>
        <v>Dead</v>
      </c>
      <c r="K5" s="97" t="s">
        <v>39111</v>
      </c>
      <c r="L5" s="91" t="str">
        <f>IFERROR(VLOOKUP(D5,DB!A:I,9,0),"")</f>
        <v>Latis</v>
      </c>
    </row>
    <row r="6" spans="1:16" ht="15" customHeight="1">
      <c r="A6" s="113"/>
      <c r="B6" s="113" t="str">
        <f>IFERROR(VLOOKUP(D6,DB!A:K,11,0),"")</f>
        <v/>
      </c>
      <c r="C6" s="93"/>
      <c r="D6" s="91"/>
      <c r="E6" s="94"/>
      <c r="F6" s="95"/>
      <c r="G6" s="96">
        <f t="shared" ca="1" si="0"/>
        <v>45983.302710416669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45983.302710416669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45983.302710416669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45983.302710416669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45983.302710416669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45983.302710416669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45983.302710416669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45983.302710416669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45983.302710416669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45983.302710416669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45983.302710416669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45983.302710416669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45983.302710416669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45983.302710416669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45983.302710416669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45983.302710416669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45983.302710416669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45983.302710416669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45983.302710416669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45983.302710416669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45983.302710416669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45983.302710416669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45983.302710416669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45983.302710416669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45983.302710416669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45983.302710416669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45983.302710416669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45983.302710416669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45983.302710416669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45983.302710416669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45983.302710416669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45983.302710416669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45983.302710416669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45983.302710416669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45983.302710416669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45983.302710416669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45983.302710416669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45983.302710416669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45983.302710416669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45983.302710416669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45983.302710416669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45983.302710416669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45983.302710416669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45983.302710416669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45983.302710416669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45983.302710416669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45983.302710416669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45983.302710416669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45983.302710416669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45983.302710416669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45983.302710416669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45983.302710416669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45983.302710416669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45983.302710416669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45983.302710416669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45983.302710416669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45983.302710416669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45983.302710416669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45983.302710416669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45983.302710416669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45983.302710416669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45983.302710416669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45983.302710416669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45983.302710416669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45983.302710416669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45983.302710416669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45983.302710416669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45983.302710416669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45983.302710416669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45983.302710416669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45983.302710416669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45983.302710416669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45983.302710416669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45983.302710416669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45983.302710416669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45983.302710416669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45983.302710416669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45983.302710416669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45983.302710416669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45983.302710416669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45983.302710416669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45983.302710416669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45983.302710416669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45983.302710416669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45983.302710416669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45983.302710416669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45983.302710416669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45983.302710416669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45983.302710416669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45983.302710416669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45983.302710416669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45983.302710416669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45983.302710416669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45983.302710416669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45983.302710416669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45983.302710416669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45983.302710416669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45983.302710416669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45983.302710416669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45983.302710416669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45983.302710416669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45983.302710416669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45983.302710416669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45983.302710416669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45983.302710416669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45983.302710416669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45983.302710416669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45983.302710416669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45983.302710416669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45983.302710416669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45983.302710416669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45983.302710416669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45983.302710416669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45983.302710416669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45983.302710416669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45983.302710416669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45983.302710416669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45983.302710416669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45983.302710416669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45983.302710416669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45983.302710416669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45983.302710416669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45983.302710416669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45983.302710416669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45983.302710416669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45983.302710416669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45983.302710416669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45983.302710416669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45983.302710416669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45983.302710416669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45983.302710416669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45983.302710416669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45983.302710416669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45983.302710416669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45983.302710416669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45983.302710416669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45983.302710416669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45983.302710416669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45983.302710416669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45983.302710416669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45983.302710416669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45983.302710416669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45983.302710416669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45983.302710416669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45983.302710416669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45983.302710416669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45983.302710416669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45983.302710416669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45983.302710416669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45983.302710416669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45983.302710416669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45983.302710416669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45983.302710416669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45983.302710416669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45983.302710416669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45983.302710416669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45983.302710416669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45983.302710416669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45983.302710416669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45983.302710416669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45983.302710416669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45983.302710416669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45983.302710416669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45983.302710416669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45983.302710416669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45983.302710416669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45983.302710416669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45983.302710416669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45983.302710416669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45983.302710416669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45983.302710416669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45983.302710416669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45983.302710416669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45983.302710416669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45983.302710416669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45983.302710416669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45983.302710416669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45983.302710416669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45983.302710416669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45983.302710416669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45983.302710416669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45983.302710416669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45983.302710416669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45983.302710416669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45983.302710416669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45983.302710416669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45983.302710416669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45983.302710416669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45983.302710416669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45983.302710416669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45983.302710416669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45983.302710416669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45983.302710416669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45983.302710416669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45983.302710416669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45983.302710416669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45983.302710416669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45983.302710416669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45983.302710416669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45983.302710416669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45983.302710416669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45983.302710416669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45983.302710416669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45983.302710416669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45983.302710416669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45983.302710416669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45983.302710416669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45983.302710416669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45983.302710416669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45983.302710416669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45983.302710416669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45983.302710416669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45983.302710416669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45983.302710416669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45983.302710416669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45983.302710416669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45983.302710416669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45983.302710416669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45983.302710416669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45983.302710416669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45983.302710416669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45983.302710416669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45983.302710416669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45983.302710416669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45983.302710416669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45983.302710416669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45983.302710416669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45983.302710416669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45983.302710416669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45983.302710416669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45983.302710416669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45983.302710416669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45983.302710416669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45983.302710416669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45983.302710416669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45983.302710416669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45983.302710416669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45983.302710416669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45983.302710416669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45983.302710416669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45983.302710416669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45983.302710416669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45983.302710416669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45983.302710416669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45983.302710416669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45983.302710416669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45983.302710416669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45983.302710416669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45983.302710416669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45983.302710416669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45983.302710416669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45983.302710416669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45983.302710416669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45983.302710416669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45983.302710416669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45983.302710416669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45983.302710416669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45983.302710416669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45983.302710416669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45983.302710416669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45983.302710416669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45983.302710416669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45983.302710416669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45983.302710416669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45983.302710416669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45983.302710416669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45983.302710416669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45983.302710416669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45983.302710416669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45983.302710416669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45983.302710416669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45983.302710416669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45983.302710416669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45983.302710416669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45983.302710416669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45983.302710416669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45983.302710416669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45983.302710416669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45983.302710416669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45983.302710416669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45983.302710416669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45983.302710416669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45983.302710416669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45983.302710416669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45983.302710416669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45983.302710416669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45983.302710416669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45983.302710416669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45983.302710416669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45983.302710416669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45983.302710416669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45983.302710416669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45983.302710416669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45983.302710416669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45983.302710416669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45983.302710416669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45983.302710416669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45983.302710416669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45983.302710416669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45983.302710416669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45983.302710416669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45983.302710416669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45983.302710416669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45983.302710416669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45983.302710416669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45983.302710416669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45983.302710416669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45983.302710416669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45983.302710416669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45983.302710416669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45983.302710416669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45983.302710416669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45983.302710416669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45983.302710416669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45983.302710416669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45983.302710416669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45983.302710416669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45983.302710416669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45983.302710416669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45983.302710416669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45983.302710416669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45983.302710416669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45983.302710416669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45983.302710416669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45983.302710416669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45983.302710416669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45983.302710416669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45983.302710416669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45983.302710416669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45983.302710416669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45983.302710416669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45983.302710416669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45983.302710416669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45983.302710416669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45983.302710416669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45983.302710416669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45983.302710416669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45983.302710416669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45983.302710416669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45983.302710416669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45983.302710416669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45983.302710416669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45983.302710416669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45983.302710416669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45983.302710416669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45983.302710416669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45983.302710416669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45983.302710416669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45983.302710416669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45983.302710416669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45983.302710416669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45983.302710416669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45983.302710416669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45983.302710416669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45983.302710416669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45983.302710416669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45983.302710416669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45983.302710416669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45983.302710416669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45983.302710416669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45983.302710416669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45983.302710416669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45983.302710416669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45983.302710416669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45983.302710416669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45983.302710416669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45983.302710416669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45983.302710416669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45983.302710416669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45983.302710416669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45983.302710416669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45983.302710416669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45983.302710416669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45983.302710416669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45983.302710416669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45983.302710416669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45983.302710416669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45983.302710416669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45983.302710416669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45983.302710416669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45983.302710416669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45983.302710416669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45983.302710416669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45983.302710416669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45983.302710416669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45983.302710416669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45983.302710416669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45983.302710416669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45983.302710416669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45983.302710416669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45983.302710416669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45983.302710416669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45983.302710416669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45983.302710416669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45983.302710416669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45983.302710416669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45983.302710416669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45983.302710416669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45983.302710416669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45983.302710416669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45983.302710416669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45983.302710416669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45983.302710416669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45983.302710416669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45983.302710416669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45983.302710416669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45983.302710416669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45983.302710416669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45983.302710416669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45983.302710416669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45983.302710416669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45983.302710416669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45983.302710416669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45983.302710416669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45983.302710416669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45983.302710416669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45983.302710416669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45983.302710416669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45983.302710416669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45983.302710416669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45983.302710416669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45983.302710416669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45983.302710416669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45983.302710416669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45983.302710416669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45983.302710416669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45983.302710416669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45983.302710416669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45983.302710416669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45983.302710416669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45983.302710416669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45983.302710416669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45983.302710416669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45983.302710416669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45983.302710416669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45983.302710416669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45983.302710416669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45983.302710416669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45983.302710416669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45983.302710416669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45983.302710416669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45983.302710416669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45983.302710416669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45983.302710416669</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91.470650231480249</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57.113833101851924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34.641599305556156</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5.7879071759307408</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1.9294118055549916</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0.53415717592724832</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0.43869421296403743</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35462</v>
      </c>
      <c r="E9" s="109" t="s">
        <v>39100</v>
      </c>
      <c r="F9" s="128">
        <v>45983.248078703706</v>
      </c>
      <c r="G9" s="111">
        <f ca="1">IFERROR(NOW()-F9,"")</f>
        <v>5.463171296287328E-2</v>
      </c>
      <c r="H9" s="128">
        <v>45983.228483796294</v>
      </c>
      <c r="I9" s="109" t="str">
        <f>IFERROR(VLOOKUP(D9,DB!A:F,6,0),"")</f>
        <v>SCECO</v>
      </c>
      <c r="J9" s="109" t="str">
        <f>IFERROR(VLOOKUP(D9,DB!A:G,7,0),"")</f>
        <v>Dead</v>
      </c>
      <c r="K9" s="109" t="s">
        <v>39127</v>
      </c>
      <c r="L9" s="109" t="str">
        <f>IFERROR(VLOOKUP(D9,DB!A:I,9,0),"")</f>
        <v>Latis</v>
      </c>
    </row>
    <row r="10" spans="1:13">
      <c r="A10" s="109"/>
      <c r="B10" s="109" t="str">
        <f>IFERROR(VLOOKUP(D10,DB!A:K,11,0),"")</f>
        <v/>
      </c>
      <c r="C10" s="109"/>
      <c r="D10" s="109"/>
      <c r="E10" s="109"/>
      <c r="F10" s="109"/>
      <c r="G10" s="111">
        <f ca="1">IFERROR(NOW()-F10,"")</f>
        <v>45983.302710416669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45983.302710416669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45983.302710416669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45983.302710416669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45983.302710416669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45983.302710416669</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45983.302710416669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45983.302710416669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45983.302710416669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45983.302710416669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45983.302710416669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45983.302710416669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45983.302710416669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45983.302710416669</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45983.302710416669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45983.302710416669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45983.302710416669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45983.302710416669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45983.302710416669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45983.302710416669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45983.302710416669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45983.302710416669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45983.302710416669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45983.302710416669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45983.302710416669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45983.302710416669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45983.302710416669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45983.302710416669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45983.302710416669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45983.302710416669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45983.302710416669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45983.302710416669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45983.302710416669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45983.302710416669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45983.302710416669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45983.302710416669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45983.302710416669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45983.302710416669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45983.302710416669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45983.302710416669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45983.302710416669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45983.302710416669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45983.302710416669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45983.302710416669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45983.302710416669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45983.302710416669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45983.302710416669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45983.302710416669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45983.302710416669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45983.302710416669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45983.302710416669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45983.302710416669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45983.302710416669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45983.302710416669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45983.302710416669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45983.302710416669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45983.302710416669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45983.302710416669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45983.302710416669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45983.302710416669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45983.302710416669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45983.302710416669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45983.302710416669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45983.302710416669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45983.302710416669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45983.302710416669</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45983.302710416669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45983.302710416669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45983.302710416669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45983.302710416669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45983.302710416669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45983.302710416669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45983.302710416669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45983.302710416669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45983.302710416669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45983.302710416669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45983.302710416669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45983.302710416669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45983.302710416669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45983.302710416669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45983.302710416669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45983.302710416669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45983.302710416669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45983.302710416669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45983.302710416669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45983.302710416669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45983.302710416669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45983.302710416669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45983.302710416669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45983.302710416669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45983.302710416669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45983.302710416669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45983.302710416669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45983.302710416669</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tabSelected="1" workbookViewId="0">
      <selection activeCell="E8" sqref="E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19" t="s">
        <v>36159</v>
      </c>
      <c r="E2" s="109" t="s">
        <v>39021</v>
      </c>
      <c r="F2" s="121">
        <v>45983.278645833336</v>
      </c>
      <c r="G2" s="104">
        <f t="shared" ref="G2:G23" ca="1" si="0">IFERROR(NOW()-F2,"-")</f>
        <v>2.4064583332801703E-2</v>
      </c>
      <c r="H2" s="121">
        <v>45983.276423611111</v>
      </c>
      <c r="I2" s="119" t="str">
        <f>IFERROR(VLOOKUP(D2,DB!A:F,6,0),"")</f>
        <v>SCECO</v>
      </c>
      <c r="J2" s="119" t="str">
        <f>IFERROR(VLOOKUP(D2,DB!A:G,7,0),"")</f>
        <v>Vandalized</v>
      </c>
      <c r="K2" s="122" t="s">
        <v>39129</v>
      </c>
      <c r="L2" s="123" t="str">
        <f>IFERROR(VLOOKUP(D2,DB!A:I,9,0),"")</f>
        <v>Latis</v>
      </c>
    </row>
    <row r="3" spans="1:16382" ht="31.5" customHeight="1">
      <c r="A3" s="118" t="s">
        <v>39130</v>
      </c>
      <c r="B3" s="119" t="str">
        <f>IFERROR(VLOOKUP(D3,DB!A:K,11,0),"")</f>
        <v>R6</v>
      </c>
      <c r="C3" s="120">
        <v>1</v>
      </c>
      <c r="D3" s="119" t="s">
        <v>33716</v>
      </c>
      <c r="E3" s="109" t="s">
        <v>39021</v>
      </c>
      <c r="F3" s="121">
        <v>45983.278645833336</v>
      </c>
      <c r="G3" s="104">
        <f t="shared" ca="1" si="0"/>
        <v>2.4064583332801703E-2</v>
      </c>
      <c r="H3" s="121">
        <v>45983.278599537036</v>
      </c>
      <c r="I3" s="119" t="str">
        <f>IFERROR(VLOOKUP(D3,DB!A:F,6,0),"")</f>
        <v>SCECO</v>
      </c>
      <c r="J3" s="119" t="str">
        <f>IFERROR(VLOOKUP(D3,DB!A:G,7,0),"")</f>
        <v>Vandalized</v>
      </c>
      <c r="K3" s="122" t="s">
        <v>39131</v>
      </c>
      <c r="L3" s="123" t="str">
        <f>IFERROR(VLOOKUP(D3,DB!A:I,9,0),"")</f>
        <v>Latis</v>
      </c>
    </row>
    <row r="4" spans="1:16382" ht="31.5" customHeight="1">
      <c r="A4" s="118"/>
      <c r="B4" s="119" t="str">
        <f>IFERROR(VLOOKUP(D4,DB!A:K,11,0),"")</f>
        <v/>
      </c>
      <c r="C4" s="120"/>
      <c r="D4" s="119"/>
      <c r="E4" s="109"/>
      <c r="F4" s="121"/>
      <c r="G4" s="104">
        <f t="shared" ca="1" si="0"/>
        <v>45983.302710416669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45983.302710416669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45983.302710416669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45983.302710416669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45983.302710416669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45983.302710416669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45983.302710416669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45983.302710416669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45983.302710416669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45983.302710416669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45983.302710416669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45983.302710416669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45983.302710416669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45983.302710416669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45983.302710416669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45983.302710416669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45983.302710416669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45983.302710416669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45983.302710416669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45983.302710416669</v>
      </c>
      <c r="H23" s="121"/>
      <c r="I23" s="119" t="str">
        <f>IFERROR(VLOOKUP(D23,DB!A:F,6,0),"")</f>
        <v/>
      </c>
      <c r="J23" s="119" t="str">
        <f>IFERROR(VLOOKUP(D23,DB!A:G,7,0),"")</f>
        <v/>
      </c>
      <c r="K23" s="122"/>
      <c r="L23" s="123"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2025-11-22T04:16:19Z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